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mc:AlternateContent xmlns:mc="http://schemas.openxmlformats.org/markup-compatibility/2006">
    <mc:Choice Requires="x15">
      <x15ac:absPath xmlns:x15ac="http://schemas.microsoft.com/office/spreadsheetml/2010/11/ac" url="E:\KA - Kingdom Exchequer\Forms\"/>
    </mc:Choice>
  </mc:AlternateContent>
  <xr:revisionPtr revIDLastSave="0" documentId="13_ncr:1_{1799A046-1B24-406B-A67E-7E95B1DFAE77}" xr6:coauthVersionLast="47" xr6:coauthVersionMax="47" xr10:uidLastSave="{00000000-0000-0000-0000-000000000000}"/>
  <bookViews>
    <workbookView xWindow="-108" yWindow="-108" windowWidth="23256" windowHeight="12576" tabRatio="882" xr2:uid="{00000000-000D-0000-FFFF-FFFF00000000}"/>
  </bookViews>
  <sheets>
    <sheet name="Instructions" sheetId="1" r:id="rId1"/>
    <sheet name="Event Budget" sheetId="2" r:id="rId2"/>
    <sheet name="Event Report" sheetId="3" r:id="rId3"/>
    <sheet name="Fundraising Budget" sheetId="4" r:id="rId4"/>
    <sheet name="Fundraising Report" sheetId="5" r:id="rId5"/>
    <sheet name="Income" sheetId="7" r:id="rId6"/>
    <sheet name="Expenses" sheetId="8" r:id="rId7"/>
    <sheet name="Refunds" sheetId="9" r:id="rId8"/>
    <sheet name="change log" sheetId="6" r:id="rId9"/>
  </sheets>
  <definedNames>
    <definedName name="_xlnm.Print_Area" localSheetId="1">'Event Budget'!$A$1:$I$69</definedName>
    <definedName name="_xlnm.Print_Area" localSheetId="2">'Event Report'!$A$1:$H$67</definedName>
    <definedName name="_xlnm.Print_Area" localSheetId="3">'Fundraising Budget'!$A$1:$H$42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3" l="1"/>
  <c r="E54" i="3"/>
  <c r="E53" i="3"/>
  <c r="F5" i="3"/>
  <c r="B5" i="3"/>
  <c r="F56" i="3"/>
  <c r="B69" i="2"/>
  <c r="E11" i="4"/>
  <c r="B51" i="5" l="1"/>
  <c r="B50" i="5"/>
  <c r="F45" i="5"/>
  <c r="H36" i="5"/>
  <c r="C14" i="5"/>
  <c r="E14" i="5" s="1"/>
  <c r="A14" i="5"/>
  <c r="C13" i="5"/>
  <c r="E13" i="5" s="1"/>
  <c r="A13" i="5"/>
  <c r="C12" i="5"/>
  <c r="E12" i="5" s="1"/>
  <c r="A12" i="5"/>
  <c r="C11" i="5"/>
  <c r="E11" i="5" s="1"/>
  <c r="A11" i="5"/>
  <c r="F3" i="5"/>
  <c r="B52" i="5" s="1"/>
  <c r="B3" i="5"/>
  <c r="F2" i="5"/>
  <c r="B2" i="5"/>
  <c r="B42" i="4"/>
  <c r="C31" i="4"/>
  <c r="C33" i="4" s="1"/>
  <c r="E12" i="4"/>
  <c r="E10" i="4"/>
  <c r="E9" i="4"/>
  <c r="E14" i="4" s="1"/>
  <c r="B66" i="3"/>
  <c r="B65" i="3"/>
  <c r="E62" i="3"/>
  <c r="B62" i="3"/>
  <c r="E61" i="3"/>
  <c r="B61" i="3"/>
  <c r="E60" i="3"/>
  <c r="B60" i="3"/>
  <c r="H50" i="3"/>
  <c r="D36" i="3"/>
  <c r="E36" i="3" s="1"/>
  <c r="A36" i="3"/>
  <c r="B35" i="3"/>
  <c r="B34" i="3"/>
  <c r="B33" i="3"/>
  <c r="B32" i="3"/>
  <c r="B31" i="3"/>
  <c r="B30" i="3"/>
  <c r="B29" i="3"/>
  <c r="B28" i="3"/>
  <c r="B27" i="3"/>
  <c r="H20" i="3"/>
  <c r="E20" i="3"/>
  <c r="F19" i="3"/>
  <c r="H19" i="3" s="1"/>
  <c r="B19" i="3"/>
  <c r="E19" i="3" s="1"/>
  <c r="A19" i="3"/>
  <c r="A35" i="3" s="1"/>
  <c r="F18" i="3"/>
  <c r="H18" i="3" s="1"/>
  <c r="B18" i="3"/>
  <c r="D34" i="3" s="1"/>
  <c r="E34" i="3" s="1"/>
  <c r="A18" i="3"/>
  <c r="A34" i="3" s="1"/>
  <c r="F17" i="3"/>
  <c r="H17" i="3" s="1"/>
  <c r="B17" i="3"/>
  <c r="D33" i="3" s="1"/>
  <c r="E33" i="3" s="1"/>
  <c r="A17" i="3"/>
  <c r="A33" i="3" s="1"/>
  <c r="F16" i="3"/>
  <c r="H16" i="3" s="1"/>
  <c r="B16" i="3"/>
  <c r="D32" i="3" s="1"/>
  <c r="E32" i="3" s="1"/>
  <c r="A16" i="3"/>
  <c r="A32" i="3" s="1"/>
  <c r="F15" i="3"/>
  <c r="H15" i="3" s="1"/>
  <c r="B15" i="3"/>
  <c r="E15" i="3" s="1"/>
  <c r="A15" i="3"/>
  <c r="A31" i="3" s="1"/>
  <c r="F14" i="3"/>
  <c r="H14" i="3" s="1"/>
  <c r="B14" i="3"/>
  <c r="E14" i="3" s="1"/>
  <c r="A14" i="3"/>
  <c r="A30" i="3" s="1"/>
  <c r="F13" i="3"/>
  <c r="H13" i="3" s="1"/>
  <c r="B13" i="3"/>
  <c r="D29" i="3" s="1"/>
  <c r="E29" i="3" s="1"/>
  <c r="A13" i="3"/>
  <c r="A29" i="3" s="1"/>
  <c r="F12" i="3"/>
  <c r="H12" i="3" s="1"/>
  <c r="B12" i="3"/>
  <c r="D28" i="3" s="1"/>
  <c r="E28" i="3" s="1"/>
  <c r="A12" i="3"/>
  <c r="A28" i="3" s="1"/>
  <c r="F11" i="3"/>
  <c r="H11" i="3" s="1"/>
  <c r="B11" i="3"/>
  <c r="E11" i="3" s="1"/>
  <c r="A11" i="3"/>
  <c r="A27" i="3" s="1"/>
  <c r="F3" i="3"/>
  <c r="B67" i="3" s="1"/>
  <c r="B3" i="3"/>
  <c r="F2" i="3"/>
  <c r="B2" i="3"/>
  <c r="A64" i="2"/>
  <c r="G30" i="2"/>
  <c r="E30" i="2"/>
  <c r="C30" i="2"/>
  <c r="A30" i="2"/>
  <c r="G29" i="2"/>
  <c r="E29" i="2"/>
  <c r="C29" i="2"/>
  <c r="H29" i="2" s="1"/>
  <c r="A29" i="2"/>
  <c r="G28" i="2"/>
  <c r="E28" i="2"/>
  <c r="C28" i="2"/>
  <c r="A28" i="2"/>
  <c r="G27" i="2"/>
  <c r="E27" i="2"/>
  <c r="C27" i="2"/>
  <c r="H27" i="2" s="1"/>
  <c r="A27" i="2"/>
  <c r="G26" i="2"/>
  <c r="E26" i="2"/>
  <c r="C26" i="2"/>
  <c r="B26" i="2"/>
  <c r="A26" i="2"/>
  <c r="G25" i="2"/>
  <c r="E25" i="2"/>
  <c r="C25" i="2"/>
  <c r="A25" i="2"/>
  <c r="J24" i="2"/>
  <c r="C35" i="2" s="1"/>
  <c r="G24" i="2"/>
  <c r="E24" i="2"/>
  <c r="C24" i="2"/>
  <c r="B24" i="2"/>
  <c r="A24" i="2"/>
  <c r="G23" i="2"/>
  <c r="H52" i="2" s="1"/>
  <c r="E23" i="2"/>
  <c r="C23" i="2"/>
  <c r="B23" i="2"/>
  <c r="A23" i="2"/>
  <c r="G22" i="2"/>
  <c r="E22" i="2"/>
  <c r="C22" i="2"/>
  <c r="H22" i="2" s="1"/>
  <c r="A22" i="2"/>
  <c r="H18" i="2"/>
  <c r="G18" i="2"/>
  <c r="H17" i="2"/>
  <c r="G17" i="2"/>
  <c r="H16" i="2"/>
  <c r="G16" i="2"/>
  <c r="H15" i="2"/>
  <c r="G15" i="2"/>
  <c r="H14" i="2"/>
  <c r="G14" i="2"/>
  <c r="F55" i="2"/>
  <c r="H13" i="2"/>
  <c r="G13" i="2"/>
  <c r="H12" i="2"/>
  <c r="G12" i="2"/>
  <c r="H11" i="2"/>
  <c r="G11" i="2"/>
  <c r="F52" i="2" s="1"/>
  <c r="H10" i="2"/>
  <c r="G10" i="2"/>
  <c r="H23" i="2" l="1"/>
  <c r="C36" i="4"/>
  <c r="H53" i="2"/>
  <c r="F53" i="2"/>
  <c r="H26" i="2"/>
  <c r="H28" i="2"/>
  <c r="H30" i="2"/>
  <c r="H55" i="2"/>
  <c r="H24" i="2"/>
  <c r="E16" i="3"/>
  <c r="E12" i="3"/>
  <c r="E16" i="5"/>
  <c r="H39" i="5" s="1"/>
  <c r="H47" i="5" s="1"/>
  <c r="E17" i="3"/>
  <c r="H25" i="2"/>
  <c r="E13" i="3"/>
  <c r="H21" i="3"/>
  <c r="H19" i="2"/>
  <c r="E55" i="3"/>
  <c r="J25" i="2"/>
  <c r="F51" i="2"/>
  <c r="F54" i="2" s="1"/>
  <c r="D27" i="3"/>
  <c r="E27" i="3" s="1"/>
  <c r="D30" i="3"/>
  <c r="E30" i="3" s="1"/>
  <c r="D31" i="3"/>
  <c r="E31" i="3" s="1"/>
  <c r="H51" i="2"/>
  <c r="H54" i="2" s="1"/>
  <c r="E18" i="3"/>
  <c r="D35" i="3"/>
  <c r="E35" i="3" s="1"/>
  <c r="J29" i="2"/>
  <c r="F56" i="2" s="1"/>
  <c r="H31" i="2" l="1"/>
  <c r="F57" i="2"/>
  <c r="F63" i="2" s="1"/>
  <c r="E21" i="3"/>
  <c r="H22" i="3" s="1"/>
  <c r="H31" i="3" s="1"/>
  <c r="D35" i="2"/>
  <c r="J30" i="2" s="1"/>
  <c r="H56" i="2" s="1"/>
  <c r="H57" i="2" l="1"/>
  <c r="H62" i="2" s="1"/>
  <c r="F62" i="2"/>
  <c r="F61" i="2"/>
  <c r="H57" i="3"/>
  <c r="F61" i="3" s="1"/>
  <c r="H63" i="2" l="1"/>
  <c r="H61" i="2"/>
  <c r="F64" i="2"/>
  <c r="F60" i="3"/>
  <c r="F62" i="3"/>
  <c r="H64" i="2" l="1"/>
  <c r="H63" i="3"/>
</calcChain>
</file>

<file path=xl/sharedStrings.xml><?xml version="1.0" encoding="utf-8"?>
<sst xmlns="http://schemas.openxmlformats.org/spreadsheetml/2006/main" count="358" uniqueCount="251">
  <si>
    <t>Atlantian Event and Fundraising Budgets and Reports</t>
  </si>
  <si>
    <t>Instructions and Constants</t>
  </si>
  <si>
    <t>If you are running an event, use the event budget and event report.</t>
  </si>
  <si>
    <t>Enter data in the white boxes</t>
  </si>
  <si>
    <t>Text in Blue on the event report gives guidance as to where items should be placed in your quarterly report.</t>
  </si>
  <si>
    <t>REPORTING:  Note the following from Kingdom Financial Policy:</t>
  </si>
  <si>
    <t>Recommendation:  Neither Seneschals, Exchequers, nor Autocrats should assume that someone else is handling the reporting:  all three should be jointly responsible, ensuring their group's reporting requirements are met.  The Kingdom Exchequer will certainly hold the  group exchequer accountable for reporting finances on time.</t>
  </si>
  <si>
    <t>Remember, your event financial reports can always be sent with additional comments to explain unusual situations!</t>
  </si>
  <si>
    <t>EVENT BUDGET</t>
  </si>
  <si>
    <t>Data Entry</t>
  </si>
  <si>
    <t>Formula, Locked</t>
  </si>
  <si>
    <t>Locked</t>
  </si>
  <si>
    <t>GROUP:</t>
  </si>
  <si>
    <t>EVENT DATE:</t>
  </si>
  <si>
    <t>EVENT:</t>
  </si>
  <si>
    <t>AUTOCRAT(s):</t>
  </si>
  <si>
    <t>Estimate and enter the clear cells:</t>
  </si>
  <si>
    <t>(A)</t>
  </si>
  <si>
    <t>(B)</t>
  </si>
  <si>
    <t>( C )</t>
  </si>
  <si>
    <t>(D)</t>
  </si>
  <si>
    <t>(B+D)</t>
  </si>
  <si>
    <t>(A x B) + (C x D)</t>
  </si>
  <si>
    <t>BREAK-EVEN ATTENDANCE</t>
  </si>
  <si>
    <t>Fees at Reservation</t>
  </si>
  <si>
    <t># people to Reserve (minimum)</t>
  </si>
  <si>
    <t>Fees at Gate</t>
  </si>
  <si>
    <t># people to pay at Gate (minimum)</t>
  </si>
  <si>
    <t>Total Minimum Attendance estimated</t>
  </si>
  <si>
    <t>Income</t>
  </si>
  <si>
    <t>1. Site-Full-priced Adult</t>
  </si>
  <si>
    <t>2. Site-Youth - Ages:</t>
  </si>
  <si>
    <t>3. Site-Child - Ages:</t>
  </si>
  <si>
    <t>4. Feast-Adult</t>
  </si>
  <si>
    <t>5. Feast-Minor - Ages:</t>
  </si>
  <si>
    <t>6. Camping Fee-Adult</t>
  </si>
  <si>
    <t>7. Camping Fee-Child</t>
  </si>
  <si>
    <t>8. Other fee [Cabin]</t>
  </si>
  <si>
    <t>9. Other fee [Horse]</t>
  </si>
  <si>
    <t>Estimating Non-Member surcharge is not required for budgeting purposes</t>
  </si>
  <si>
    <t>BREAK-EVEN INCOME</t>
  </si>
  <si>
    <t>EXPECTED ATTENDANCE</t>
  </si>
  <si>
    <t># people expected to Reserve</t>
  </si>
  <si>
    <t># people expected to pay at Gate</t>
  </si>
  <si>
    <t>Total Attendance estimated</t>
  </si>
  <si>
    <t>EXPECTED INCOME</t>
  </si>
  <si>
    <t>Who will attend Free? (children's ages? What Guests, as per group &amp; kingdom policy?)</t>
  </si>
  <si>
    <t>BUDGET EXPENSES</t>
  </si>
  <si>
    <t>Break-even</t>
  </si>
  <si>
    <t>Expected</t>
  </si>
  <si>
    <t>FIXED costs</t>
  </si>
  <si>
    <t>Based on: (enter notes as appropriate)</t>
  </si>
  <si>
    <t>Advertising</t>
  </si>
  <si>
    <t>Equipment Rental &amp; Maintenance</t>
  </si>
  <si>
    <t xml:space="preserve">Fees &amp; Honoraria      </t>
  </si>
  <si>
    <t>Food (cost of Feast supplies)</t>
  </si>
  <si>
    <t>This is for seated feast only.  Info for dayboard, etc, is below in variable costs.  Both can be used.</t>
  </si>
  <si>
    <t xml:space="preserve">Max # for Feast. </t>
  </si>
  <si>
    <t>General supplies</t>
  </si>
  <si>
    <t>Insurance (Non-SCA)</t>
  </si>
  <si>
    <t>Occupancy &amp; Site Charge (fixed)</t>
  </si>
  <si>
    <t>Postage, Shipping, PO Box rental</t>
  </si>
  <si>
    <t>Printing &amp; Publications</t>
  </si>
  <si>
    <t>Telephone</t>
  </si>
  <si>
    <t>Travel (Gas, Tolls, Airfare)</t>
  </si>
  <si>
    <t>Insurance (SCA)</t>
  </si>
  <si>
    <t>Variable costs based on attendance</t>
  </si>
  <si>
    <t>Break Even</t>
  </si>
  <si>
    <t>Occupancy-per adult</t>
  </si>
  <si>
    <t>Occupancy-per child</t>
  </si>
  <si>
    <t xml:space="preserve">Food cost per head </t>
  </si>
  <si>
    <t>Dayboard, welcome social, etc (based on food cost/head * adult+youth)</t>
  </si>
  <si>
    <t>TOTAL EXPENSES:</t>
  </si>
  <si>
    <t>Estinated PayPal Here fee (2.7% of charges)</t>
  </si>
  <si>
    <t>PROFIT:</t>
  </si>
  <si>
    <t>TRANSFERS: (to another Branch or to Kingdom)</t>
  </si>
  <si>
    <t>Kingdom event?</t>
  </si>
  <si>
    <t>Group</t>
  </si>
  <si>
    <t>% of profit</t>
  </si>
  <si>
    <t>Break Even Profit Split</t>
  </si>
  <si>
    <t>Expected Profit Split</t>
  </si>
  <si>
    <t>Kingdom of Atlantia</t>
  </si>
  <si>
    <t>Financial Committee Approval</t>
  </si>
  <si>
    <t>Date:</t>
  </si>
  <si>
    <t>Print Name</t>
  </si>
  <si>
    <t>Sign</t>
  </si>
  <si>
    <t>Date</t>
  </si>
  <si>
    <t>Seneschal</t>
  </si>
  <si>
    <t>Exchequer</t>
  </si>
  <si>
    <t>Autocrat</t>
  </si>
  <si>
    <t>EVENT FINANCIAL REPORT</t>
  </si>
  <si>
    <t>INCOME</t>
  </si>
  <si>
    <t>Reservation Income</t>
  </si>
  <si>
    <t>Gate Income</t>
  </si>
  <si>
    <t>(A x B)</t>
  </si>
  <si>
    <t>(E)</t>
  </si>
  <si>
    <t>(C x D)</t>
  </si>
  <si>
    <t xml:space="preserve"> # Reserved</t>
  </si>
  <si>
    <t>Reserved that actually attended</t>
  </si>
  <si>
    <t>Total Reservation Income</t>
  </si>
  <si>
    <t>Fee-at Gate</t>
  </si>
  <si>
    <t># At Gate</t>
  </si>
  <si>
    <t>Total Gate Income</t>
  </si>
  <si>
    <t>10. NMR</t>
  </si>
  <si>
    <t>Note: fund raisers are not "event" income.</t>
  </si>
  <si>
    <t>TOTAL</t>
  </si>
  <si>
    <r>
      <rPr>
        <sz val="8"/>
        <color rgb="FF0000FF"/>
        <rFont val="Arial"/>
        <family val="2"/>
      </rPr>
      <t xml:space="preserve"> pg 11b, box 3b, col (A):</t>
    </r>
    <r>
      <rPr>
        <b/>
        <sz val="8"/>
        <color rgb="FF0000FF"/>
        <rFont val="Arial"/>
        <family val="2"/>
      </rPr>
      <t xml:space="preserve"> </t>
    </r>
    <r>
      <rPr>
        <b/>
        <sz val="9"/>
        <color rgb="FF0000FF"/>
        <rFont val="Arial"/>
        <family val="2"/>
      </rPr>
      <t xml:space="preserve"> GROSS INCOME:  (reserved + gate)</t>
    </r>
  </si>
  <si>
    <t>11: Gate Donations ("keep the change")</t>
  </si>
  <si>
    <t>pg 11c, box 2(a)</t>
  </si>
  <si>
    <t>REFUNDS</t>
  </si>
  <si>
    <t>Potential</t>
  </si>
  <si>
    <t>Actual</t>
  </si>
  <si>
    <t>Amount</t>
  </si>
  <si>
    <t>Total</t>
  </si>
  <si>
    <t xml:space="preserve">Refunds: pg 11b, box 3b, col (B):  </t>
  </si>
  <si>
    <t xml:space="preserve">TOTAL REFUNDS: </t>
  </si>
  <si>
    <t xml:space="preserve">Event income:  pg 11b, box 3b, col (A-B):  </t>
  </si>
  <si>
    <t xml:space="preserve">TOTAL EVENT INCOME </t>
  </si>
  <si>
    <t>(income + donations) - (refunds &amp; fees)</t>
  </si>
  <si>
    <t>TROLL advance returned</t>
  </si>
  <si>
    <t>date returned</t>
  </si>
  <si>
    <t xml:space="preserve">IF not returned w/in quarter, </t>
  </si>
  <si>
    <t>put Troll advance on pg 5, Receivables</t>
  </si>
  <si>
    <r>
      <rPr>
        <b/>
        <sz val="11"/>
        <rFont val="Arial"/>
        <family val="2"/>
      </rPr>
      <t>EXPENSES (PAYMENTS)</t>
    </r>
    <r>
      <rPr>
        <sz val="11"/>
        <rFont val="Arial"/>
        <family val="2"/>
      </rPr>
      <t xml:space="preserve"> </t>
    </r>
    <r>
      <rPr>
        <sz val="8"/>
        <color rgb="FF0000FF"/>
        <rFont val="Arial"/>
        <family val="2"/>
      </rPr>
      <t>pg 2, activity related expenses</t>
    </r>
  </si>
  <si>
    <t>Expense Notes - info that helps explain or identify expenses</t>
  </si>
  <si>
    <t>Equipment Rental and Maintenance</t>
  </si>
  <si>
    <r>
      <rPr>
        <b/>
        <sz val="9"/>
        <rFont val="Arial"/>
        <family val="2"/>
      </rPr>
      <t xml:space="preserve">Fees and Honoraria </t>
    </r>
    <r>
      <rPr>
        <sz val="9"/>
        <rFont val="Arial"/>
        <family val="2"/>
      </rPr>
      <t>(Itemize on back)</t>
    </r>
  </si>
  <si>
    <t>Insurance (NON-SCA)</t>
  </si>
  <si>
    <t>Occupancy and Site Charges</t>
  </si>
  <si>
    <t>Printing and Publications</t>
  </si>
  <si>
    <r>
      <rPr>
        <b/>
        <sz val="9"/>
        <rFont val="Arial"/>
        <family val="2"/>
      </rPr>
      <t>SCA Insurance</t>
    </r>
    <r>
      <rPr>
        <sz val="8"/>
        <color rgb="FF0000FF"/>
        <rFont val="Arial"/>
        <family val="2"/>
      </rPr>
      <t xml:space="preserve"> (pg 10-transfer to Corporate)</t>
    </r>
  </si>
  <si>
    <t>Attach Receipts!</t>
  </si>
  <si>
    <t>Total # actual adult attendees (C1+E1)</t>
  </si>
  <si>
    <t>Total Non Members (B10+E10-NMR refund actual)</t>
  </si>
  <si>
    <t>pg 10-transfers</t>
  </si>
  <si>
    <t>NMR$ received minus NMR$ refunded</t>
  </si>
  <si>
    <t>out, w/in kingdom</t>
  </si>
  <si>
    <r>
      <rPr>
        <b/>
        <sz val="9"/>
        <rFont val="Arial"/>
        <family val="2"/>
      </rPr>
      <t xml:space="preserve">EVENT PROFIT </t>
    </r>
    <r>
      <rPr>
        <sz val="9"/>
        <rFont val="Arial"/>
        <family val="2"/>
      </rPr>
      <t>(income minus expenses minus NMS)</t>
    </r>
  </si>
  <si>
    <t xml:space="preserve">TRANSFERS: </t>
  </si>
  <si>
    <t>pg 10-transfers out, w/in</t>
  </si>
  <si>
    <t>Kingdom</t>
  </si>
  <si>
    <r>
      <rPr>
        <b/>
        <sz val="9"/>
        <rFont val="Arial"/>
        <family val="2"/>
      </rPr>
      <t xml:space="preserve">NET GROUP PROFIT:  </t>
    </r>
    <r>
      <rPr>
        <sz val="9"/>
        <rFont val="Arial"/>
        <family val="2"/>
      </rPr>
      <t xml:space="preserve"> (Event profit minus transfers)</t>
    </r>
  </si>
  <si>
    <t>APPROVALS</t>
  </si>
  <si>
    <t>Autocrat (s)</t>
  </si>
  <si>
    <t>FUNDRAISING BUDGET</t>
  </si>
  <si>
    <t>ACTIVITY DATE:</t>
  </si>
  <si>
    <t>FUNDRAISING ACTIVITY:</t>
  </si>
  <si>
    <t>STEWARD(S):</t>
  </si>
  <si>
    <t>Expected Number</t>
  </si>
  <si>
    <t>Income (AxB)</t>
  </si>
  <si>
    <t>1. fee type (e.g., lunch)</t>
  </si>
  <si>
    <t>If this is a straight donation box,</t>
  </si>
  <si>
    <t>2. fee type (e.g., lunch)</t>
  </si>
  <si>
    <t>Just enter "1" for amount (A), and</t>
  </si>
  <si>
    <t>3. fee type (e.g., lunch)</t>
  </si>
  <si>
    <t>Amount of donations expected in (B)</t>
  </si>
  <si>
    <t>4. fee type (e.g., lunch)</t>
  </si>
  <si>
    <t>5. Donation</t>
  </si>
  <si>
    <t xml:space="preserve">Fees and Hororia      </t>
  </si>
  <si>
    <t>Cash box Advance</t>
  </si>
  <si>
    <t>TOTAL BUDGET / LIABILITY</t>
  </si>
  <si>
    <t>EXPECTED PROFIT</t>
  </si>
  <si>
    <t>Fundraising Steward</t>
  </si>
  <si>
    <t>FUNDRAISING REPORT</t>
  </si>
  <si>
    <t>Number</t>
  </si>
  <si>
    <t>FUNDRAISING INCOME</t>
  </si>
  <si>
    <t>If at an event ("internal") page 11a, box 1a</t>
  </si>
  <si>
    <t>If at a "modern" activity for non-SCA participants ("external"), place on page 11a, box 1b.</t>
  </si>
  <si>
    <t xml:space="preserve">Cash box advance </t>
  </si>
  <si>
    <t>amount returned</t>
  </si>
  <si>
    <t>if not returned w/in quarter, put on pg 5, Receivables</t>
  </si>
  <si>
    <t>EXPENSES (PAYMENTS)</t>
  </si>
  <si>
    <t>place on quarterly:  pg 2, activity related expenses</t>
  </si>
  <si>
    <r>
      <rPr>
        <b/>
        <sz val="9"/>
        <rFont val="Arial"/>
        <family val="2"/>
      </rPr>
      <t>SCA Insurance</t>
    </r>
    <r>
      <rPr>
        <sz val="8"/>
        <color rgb="FF0000FF"/>
        <rFont val="Arial"/>
        <family val="2"/>
      </rPr>
      <t xml:space="preserve"> (pg 10-transfer to Corporate)</t>
    </r>
  </si>
  <si>
    <r>
      <rPr>
        <b/>
        <sz val="10"/>
        <rFont val="Arial"/>
        <family val="2"/>
      </rPr>
      <t xml:space="preserve">FUNDRAISING PROFIT </t>
    </r>
    <r>
      <rPr>
        <sz val="10"/>
        <rFont val="Arial"/>
        <family val="2"/>
      </rPr>
      <t>(income minus expenses)</t>
    </r>
  </si>
  <si>
    <t>Total Transfers</t>
  </si>
  <si>
    <r>
      <rPr>
        <b/>
        <sz val="10"/>
        <rFont val="Arial"/>
        <family val="2"/>
      </rPr>
      <t xml:space="preserve">NET GROUP PROFIT:  </t>
    </r>
    <r>
      <rPr>
        <sz val="10"/>
        <rFont val="Arial"/>
        <family val="2"/>
      </rPr>
      <t xml:space="preserve"> (Event profit minus transfers)</t>
    </r>
  </si>
  <si>
    <t>Log of changes to this report form</t>
  </si>
  <si>
    <t>Version</t>
  </si>
  <si>
    <t>08-01</t>
  </si>
  <si>
    <t>added this log for future tracking. Added a refund line for pre-registerd NMS</t>
  </si>
  <si>
    <t>On the event report page, added a refund line for pre-registerd NMS</t>
  </si>
  <si>
    <t>09-01</t>
  </si>
  <si>
    <t>Added some additional directions</t>
  </si>
  <si>
    <t>addressing events where the site charges a per-head fee, based on attendance</t>
  </si>
  <si>
    <t>removed "overpayment" tracking.  See instructions.</t>
  </si>
  <si>
    <t>10-01</t>
  </si>
  <si>
    <t>changed NMS to $5 per BoD changes</t>
  </si>
  <si>
    <t>12-01</t>
  </si>
  <si>
    <t>(long overdue!) fixed some spelling mistakes</t>
  </si>
  <si>
    <t>21-01</t>
  </si>
  <si>
    <t>Updated for use of SCA-rs, adding calculations</t>
  </si>
  <si>
    <t>21-02</t>
  </si>
  <si>
    <t>fixed circular reference</t>
  </si>
  <si>
    <t>21-03</t>
  </si>
  <si>
    <t>Corrected calculations, set up to take SCA-rs / PayPal fees off both break-even and estimated calculations (was just taken off estimated). Removed donations from budget page (we can't budget on donations).  Added variable food costs based on break-even and estimated attendance for dayboards, welcome socials, etc (not seated feast).  May be used in addition to seated feast.</t>
  </si>
  <si>
    <t>22-01</t>
  </si>
  <si>
    <t>Changed SCA-rs base fee to reflect Corporate change.  Was 1% of total SCArs income, minimum $15, maximum $400. Now is 1% of total SCA-rs income, maximum $400.</t>
  </si>
  <si>
    <t>Feast</t>
  </si>
  <si>
    <t>Deposit</t>
  </si>
  <si>
    <t>Gate</t>
  </si>
  <si>
    <t>% of reservations
through SCORES</t>
  </si>
  <si>
    <t>(fill in estimate - what % of pre-registrations will pay on SCORES instead of sending a check)</t>
  </si>
  <si>
    <t>Total estimated SCORES invoice income for break-even attendance</t>
  </si>
  <si>
    <t>Total estimated SCORES invoice income for expected attendance</t>
  </si>
  <si>
    <t>Total SCORES Fees</t>
  </si>
  <si>
    <t>SCORES Event Fee</t>
  </si>
  <si>
    <t>Base fee charged for use of SCORES system</t>
  </si>
  <si>
    <t>Estimated SCORES fee (3% of charges plus base SCORES fee)</t>
  </si>
  <si>
    <t>Break-Even = SCORES event fee + 3.9% of invoices</t>
  </si>
  <si>
    <t>Expected =  SCORES event fee + 3.9% of invoices</t>
  </si>
  <si>
    <t xml:space="preserve">in addition to the SCORES event fee of 1% ($400 maximum), </t>
  </si>
  <si>
    <t>each invoice is subject to a maximum 3.9% charge plus 30 cents per transaction</t>
  </si>
  <si>
    <t>LOCATION:</t>
  </si>
  <si>
    <t>ADDRESS:</t>
  </si>
  <si>
    <t>If you are running a fund-raiser (such as selling a lunch or drinks), use the fundraiser budget and fundraiser report.</t>
  </si>
  <si>
    <t>When two groups are running an event, the one which is managing the finances develops the report and has the name at the top of the report.  The other group is listed in the profit-area (heading is TRANSFERS).</t>
  </si>
  <si>
    <t>The Event Budget form provides you with a way to compare the EXPECTED attendance, against the attendance you need to hit your "BREAK EVEN" point.  You may need to go back and forth on adjusting your budgeted expenses against your attendance to find your break even point.  Cautious management suggests that the break even point will be somewhat lower than the attendance you actually expect.</t>
  </si>
  <si>
    <t>Expense notes on the Event Report are required for Kingdom level events.  They should also be used for local events.</t>
  </si>
  <si>
    <t xml:space="preserve">The form may not fit every situation.  But it should handle 90% of our events.  You are welcome to adjust it for unusual situations.  Ask your Regional if you have a situation you don't know how to handle.  </t>
  </si>
  <si>
    <t xml:space="preserve">In particular, this budget form does not work well for events where the income is donation only because there is no way of guessing how much will be received, but the event report works fine.  </t>
  </si>
  <si>
    <t>Please report any bugs or problems with this report to exchequer@officer.atlantia.sca.org</t>
  </si>
  <si>
    <t xml:space="preserve">6.f  Event reports must be submitted for every event. These must be completed with copies of the event receipts attached and sent with the corresponding Quarterly Reports. Kingdom Level event reporting requirements are listed in Section 10 of this policy. </t>
  </si>
  <si>
    <t xml:space="preserve">10.i.i.   Autocrats of  Events are responsible for filing financial reports, providing copies of all expense receipts within 21 days from the date of the event. </t>
  </si>
  <si>
    <t xml:space="preserve">10.i.ii. Kingdom Event reports will be sent to the Kingdom Chancellor of the Exchequer, the Kingdom Event Bid deputy, the hosting branch exchequer and the regional exchequer. </t>
  </si>
  <si>
    <t>This version removed SCA-rs and added SCORES information.  Note: the SCORES fees are an estimated maximum because the fees are variable!</t>
  </si>
  <si>
    <t>22-02</t>
  </si>
  <si>
    <t>updated NMR on event report to reflect latest from Corporate - NMR owed only on attendees, not all pre-reg who don't request refund.</t>
  </si>
  <si>
    <t>23-01</t>
  </si>
  <si>
    <t>Corrected error on NMR calculations.  Now calculates only on attendees, does not subtract refunds (because those folks didn't attend). Thanks to John the Brewer for pointing out the error.</t>
  </si>
  <si>
    <t>23-02</t>
  </si>
  <si>
    <t>Removed SCA-rs and added SCORES, added event location and address</t>
  </si>
  <si>
    <t>23-03</t>
  </si>
  <si>
    <t>Removed incorrect verbiage on Instruction page concerning Kingdom Financial Policy, added extra pages for ease of tracking income, expenses and refunds</t>
  </si>
  <si>
    <t>Fees</t>
  </si>
  <si>
    <t>Check amount</t>
  </si>
  <si>
    <t>Check #</t>
  </si>
  <si>
    <t>Description</t>
  </si>
  <si>
    <t>do not put SCORES fee here it is taken off at line 13.  All SCORES fees go on page 11b on the quarterly report</t>
  </si>
  <si>
    <t>12. LESS: actual SCORES fee (from SCORES Deputy's report)</t>
  </si>
  <si>
    <t>Transfer to SCA Inc, Kingdom of Atlantia (NMR)</t>
  </si>
  <si>
    <t>24-01</t>
  </si>
  <si>
    <t>Changed member discount amount to $10 per Corporate requirement</t>
  </si>
  <si>
    <t>MEMBER DISCOUNT REPORT</t>
  </si>
  <si>
    <t>yes</t>
  </si>
  <si>
    <t>Groups may only use PayPal for direct donations, not fundraisers</t>
  </si>
  <si>
    <t xml:space="preserve">Groups may only use PayPal for direct donations, not fundraisers
</t>
  </si>
  <si>
    <t>24-02</t>
  </si>
  <si>
    <t>Corrected missing formula</t>
  </si>
  <si>
    <t>Version: 24-02</t>
  </si>
  <si>
    <t>Data in yellow boxes will be calculated or referenced from elsewhere in the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</si>
</sst>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00"/>
    <numFmt numFmtId="165" formatCode="&quot;$&quot;#,##0"/>
    <numFmt numFmtId="166" formatCode="[$-409]d\-mmm\-yyyy"/>
  </numFmts>
  <fonts count="39" x14ac:knownFonts="1">
    <font>
      <sz val="10"/>
      <color rgb="FF000000"/>
      <name val="Arial"/>
    </font>
    <font>
      <sz val="11"/>
      <color theme="1"/>
      <name val="Gill Sans MT"/>
      <family val="2"/>
      <scheme val="minor"/>
    </font>
    <font>
      <b/>
      <sz val="10"/>
      <name val="Arial"/>
      <family val="2"/>
    </font>
    <font>
      <sz val="12"/>
      <name val="Arial"/>
      <family val="2"/>
    </font>
    <font>
      <sz val="10"/>
      <name val="Arial"/>
      <family val="2"/>
    </font>
    <font>
      <i/>
      <sz val="10"/>
      <name val="Arial"/>
      <family val="2"/>
    </font>
    <font>
      <sz val="8"/>
      <name val="Arial"/>
      <family val="2"/>
    </font>
    <font>
      <sz val="9"/>
      <name val="Arial"/>
      <family val="2"/>
    </font>
    <font>
      <b/>
      <sz val="9"/>
      <name val="Arial"/>
      <family val="2"/>
    </font>
    <font>
      <sz val="10"/>
      <name val="Arial"/>
      <family val="2"/>
    </font>
    <font>
      <b/>
      <i/>
      <u/>
      <sz val="9"/>
      <name val="Arial"/>
      <family val="2"/>
    </font>
    <font>
      <b/>
      <i/>
      <u/>
      <sz val="9"/>
      <name val="Arial"/>
      <family val="2"/>
    </font>
    <font>
      <b/>
      <sz val="8"/>
      <name val="Arial"/>
      <family val="2"/>
    </font>
    <font>
      <b/>
      <sz val="11"/>
      <name val="Arial"/>
      <family val="2"/>
    </font>
    <font>
      <b/>
      <i/>
      <sz val="9"/>
      <name val="Arial"/>
      <family val="2"/>
    </font>
    <font>
      <i/>
      <sz val="9"/>
      <name val="Arial"/>
      <family val="2"/>
    </font>
    <font>
      <sz val="11"/>
      <name val="Calibri"/>
      <family val="2"/>
    </font>
    <font>
      <sz val="9"/>
      <color rgb="FF76923C"/>
      <name val="Arial"/>
      <family val="2"/>
    </font>
    <font>
      <sz val="9"/>
      <color rgb="FFD6E3BC"/>
      <name val="Arial"/>
      <family val="2"/>
    </font>
    <font>
      <b/>
      <i/>
      <sz val="8"/>
      <name val="Arial"/>
      <family val="2"/>
    </font>
    <font>
      <i/>
      <sz val="8"/>
      <name val="Arial"/>
      <family val="2"/>
    </font>
    <font>
      <b/>
      <i/>
      <sz val="8"/>
      <color rgb="FFFF0000"/>
      <name val="Arial"/>
      <family val="2"/>
    </font>
    <font>
      <sz val="8"/>
      <color rgb="FF0000FF"/>
      <name val="Arial"/>
      <family val="2"/>
    </font>
    <font>
      <b/>
      <i/>
      <sz val="9"/>
      <color rgb="FF0000FF"/>
      <name val="Arial"/>
      <family val="2"/>
    </font>
    <font>
      <sz val="10"/>
      <name val="Tahoma"/>
      <family val="2"/>
    </font>
    <font>
      <b/>
      <sz val="10"/>
      <name val="Times New Roman"/>
      <family val="1"/>
    </font>
    <font>
      <b/>
      <sz val="9"/>
      <color rgb="FFFF0000"/>
      <name val="Arial"/>
      <family val="2"/>
    </font>
    <font>
      <sz val="9"/>
      <color rgb="FF0000FF"/>
      <name val="Arial"/>
      <family val="2"/>
    </font>
    <font>
      <b/>
      <sz val="12"/>
      <name val="Arial"/>
      <family val="2"/>
    </font>
    <font>
      <b/>
      <sz val="10"/>
      <color rgb="FFFF0000"/>
      <name val="Arial"/>
      <family val="2"/>
    </font>
    <font>
      <b/>
      <i/>
      <sz val="10"/>
      <name val="Arial"/>
      <family val="2"/>
    </font>
    <font>
      <b/>
      <sz val="10"/>
      <color rgb="FF0000FF"/>
      <name val="Arial"/>
      <family val="2"/>
    </font>
    <font>
      <b/>
      <sz val="8"/>
      <color rgb="FF0000FF"/>
      <name val="Arial"/>
      <family val="2"/>
    </font>
    <font>
      <b/>
      <sz val="9"/>
      <color rgb="FF0000FF"/>
      <name val="Arial"/>
      <family val="2"/>
    </font>
    <font>
      <sz val="11"/>
      <name val="Arial"/>
      <family val="2"/>
    </font>
    <font>
      <sz val="11"/>
      <name val="Gill Sans MT"/>
      <family val="2"/>
      <scheme val="minor"/>
    </font>
    <font>
      <sz val="10"/>
      <color rgb="FF000000"/>
      <name val="Arial"/>
      <family val="2"/>
    </font>
    <font>
      <b/>
      <sz val="10"/>
      <color rgb="FF000000"/>
      <name val="Arial"/>
      <family val="2"/>
    </font>
    <font>
      <sz val="9"/>
      <name val="Arial"/>
      <family val="2"/>
    </font>
  </fonts>
  <fills count="15">
    <fill>
      <patternFill patternType="none"/>
    </fill>
    <fill>
      <patternFill patternType="gray125"/>
    </fill>
    <fill>
      <patternFill patternType="solid">
        <fgColor rgb="FFF2DBDB"/>
        <bgColor rgb="FFF2DBDB"/>
      </patternFill>
    </fill>
    <fill>
      <patternFill patternType="solid">
        <fgColor rgb="FFCCC0D9"/>
        <bgColor rgb="FFCCC0D9"/>
      </patternFill>
    </fill>
    <fill>
      <patternFill patternType="solid">
        <fgColor rgb="FFFFFF99"/>
        <bgColor rgb="FFFFFF99"/>
      </patternFill>
    </fill>
    <fill>
      <patternFill patternType="solid">
        <fgColor rgb="FFCCFFCC"/>
        <bgColor rgb="FFCCFFCC"/>
      </patternFill>
    </fill>
    <fill>
      <patternFill patternType="solid">
        <fgColor rgb="FFC0C0C0"/>
        <bgColor rgb="FFC0C0C0"/>
      </patternFill>
    </fill>
    <fill>
      <patternFill patternType="solid">
        <fgColor rgb="FFFFFFFF"/>
        <bgColor rgb="FFFFFFFF"/>
      </patternFill>
    </fill>
    <fill>
      <patternFill patternType="solid">
        <fgColor rgb="FFFFCC99"/>
        <bgColor rgb="FFFFCC99"/>
      </patternFill>
    </fill>
    <fill>
      <patternFill patternType="solid">
        <fgColor theme="5" tint="0.79998168889431442"/>
        <bgColor indexed="64"/>
      </patternFill>
    </fill>
    <fill>
      <patternFill patternType="solid">
        <fgColor theme="5" tint="0.79998168889431442"/>
        <bgColor rgb="FFFFFF99"/>
      </patternFill>
    </fill>
    <fill>
      <patternFill patternType="solid">
        <fgColor rgb="FFFFFFCC"/>
        <bgColor rgb="FFCCFFCC"/>
      </patternFill>
    </fill>
    <fill>
      <patternFill patternType="solid">
        <fgColor rgb="FFFFFFCC"/>
        <bgColor indexed="64"/>
      </patternFill>
    </fill>
    <fill>
      <patternFill patternType="solid">
        <fgColor theme="6" tint="0.79998168889431442"/>
        <bgColor rgb="FFC0C0C0"/>
      </patternFill>
    </fill>
    <fill>
      <patternFill patternType="solid">
        <fgColor theme="6" tint="0.79998168889431442"/>
        <bgColor indexed="64"/>
      </patternFill>
    </fill>
  </fills>
  <borders count="47">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12"/>
  </cellStyleXfs>
  <cellXfs count="360">
    <xf numFmtId="0" fontId="0" fillId="0" borderId="0" xfId="0"/>
    <xf numFmtId="0" fontId="2" fillId="0" borderId="0" xfId="0" applyFont="1" applyAlignment="1">
      <alignment vertical="top" wrapText="1"/>
    </xf>
    <xf numFmtId="0" fontId="3" fillId="0" borderId="0" xfId="0" applyFont="1"/>
    <xf numFmtId="0" fontId="4" fillId="0" borderId="0" xfId="0" applyFont="1" applyAlignment="1">
      <alignment vertical="top" wrapText="1"/>
    </xf>
    <xf numFmtId="6" fontId="3" fillId="0" borderId="0" xfId="0" applyNumberFormat="1" applyFont="1"/>
    <xf numFmtId="0" fontId="5" fillId="0" borderId="0" xfId="0" applyFont="1" applyAlignment="1">
      <alignment vertical="top" wrapText="1"/>
    </xf>
    <xf numFmtId="0" fontId="6" fillId="2" borderId="1" xfId="0" applyFont="1" applyFill="1" applyBorder="1" applyAlignment="1">
      <alignment vertical="top"/>
    </xf>
    <xf numFmtId="0" fontId="2" fillId="2" borderId="1" xfId="0" applyFont="1" applyFill="1" applyBorder="1" applyAlignment="1">
      <alignment horizontal="center" vertical="top"/>
    </xf>
    <xf numFmtId="0" fontId="7" fillId="2" borderId="1" xfId="0" applyFont="1" applyFill="1" applyBorder="1" applyAlignment="1">
      <alignment vertical="top"/>
    </xf>
    <xf numFmtId="0" fontId="7" fillId="0" borderId="2" xfId="0" applyFont="1" applyBorder="1" applyAlignment="1">
      <alignment vertical="top"/>
    </xf>
    <xf numFmtId="0" fontId="7" fillId="3" borderId="3" xfId="0" applyFont="1" applyFill="1" applyBorder="1" applyAlignment="1">
      <alignment vertical="top"/>
    </xf>
    <xf numFmtId="0" fontId="8" fillId="2" borderId="1" xfId="0" applyFont="1" applyFill="1" applyBorder="1" applyAlignment="1">
      <alignment horizontal="right" vertical="top"/>
    </xf>
    <xf numFmtId="0" fontId="10" fillId="2" borderId="1" xfId="0" applyFont="1" applyFill="1" applyBorder="1" applyAlignment="1">
      <alignment vertical="top"/>
    </xf>
    <xf numFmtId="0" fontId="12" fillId="2" borderId="3" xfId="0" applyFont="1" applyFill="1" applyBorder="1" applyAlignment="1">
      <alignment horizontal="center" vertical="top"/>
    </xf>
    <xf numFmtId="0" fontId="12" fillId="2" borderId="16" xfId="0" applyFont="1" applyFill="1" applyBorder="1" applyAlignment="1">
      <alignment horizontal="center" vertical="top"/>
    </xf>
    <xf numFmtId="0" fontId="12" fillId="2" borderId="17" xfId="0" applyFont="1" applyFill="1" applyBorder="1" applyAlignment="1">
      <alignment horizontal="center" vertical="top"/>
    </xf>
    <xf numFmtId="0" fontId="7" fillId="2" borderId="1" xfId="0" applyFont="1" applyFill="1" applyBorder="1" applyAlignment="1">
      <alignment horizontal="right" vertical="top"/>
    </xf>
    <xf numFmtId="0" fontId="13" fillId="2" borderId="1" xfId="0" applyFont="1" applyFill="1" applyBorder="1" applyAlignment="1">
      <alignment vertical="top" wrapText="1"/>
    </xf>
    <xf numFmtId="0" fontId="7" fillId="2" borderId="1" xfId="0" applyFont="1" applyFill="1" applyBorder="1" applyAlignment="1">
      <alignment vertical="top" wrapText="1"/>
    </xf>
    <xf numFmtId="0" fontId="12" fillId="2" borderId="18" xfId="0" applyFont="1" applyFill="1" applyBorder="1" applyAlignment="1">
      <alignment horizontal="center" vertical="top" wrapText="1"/>
    </xf>
    <xf numFmtId="0" fontId="12" fillId="2" borderId="19" xfId="0" applyFont="1" applyFill="1" applyBorder="1" applyAlignment="1">
      <alignment horizontal="center" vertical="top" wrapText="1"/>
    </xf>
    <xf numFmtId="0" fontId="12" fillId="2" borderId="20" xfId="0" applyFont="1" applyFill="1" applyBorder="1" applyAlignment="1">
      <alignment horizontal="center" vertical="top" wrapText="1"/>
    </xf>
    <xf numFmtId="0" fontId="8" fillId="2" borderId="1" xfId="0" applyFont="1" applyFill="1" applyBorder="1" applyAlignment="1">
      <alignment horizontal="left" vertical="top"/>
    </xf>
    <xf numFmtId="0" fontId="7" fillId="2" borderId="1" xfId="0" applyFont="1" applyFill="1" applyBorder="1" applyAlignment="1">
      <alignment horizontal="center" vertical="top" wrapText="1"/>
    </xf>
    <xf numFmtId="164" fontId="7" fillId="0" borderId="22" xfId="0" applyNumberFormat="1" applyFont="1" applyBorder="1" applyAlignment="1">
      <alignment vertical="top"/>
    </xf>
    <xf numFmtId="3" fontId="7" fillId="0" borderId="22" xfId="0" applyNumberFormat="1" applyFont="1" applyBorder="1" applyAlignment="1">
      <alignment vertical="top"/>
    </xf>
    <xf numFmtId="3" fontId="7" fillId="3" borderId="22" xfId="0" applyNumberFormat="1" applyFont="1" applyFill="1" applyBorder="1" applyAlignment="1">
      <alignment vertical="top"/>
    </xf>
    <xf numFmtId="164" fontId="7" fillId="3" borderId="22" xfId="0" applyNumberFormat="1" applyFont="1" applyFill="1" applyBorder="1" applyAlignment="1">
      <alignment vertical="top"/>
    </xf>
    <xf numFmtId="0" fontId="8" fillId="2" borderId="1" xfId="0" applyFont="1" applyFill="1" applyBorder="1" applyAlignment="1">
      <alignment vertical="top"/>
    </xf>
    <xf numFmtId="0" fontId="15" fillId="2" borderId="1" xfId="0" applyFont="1" applyFill="1" applyBorder="1" applyAlignment="1">
      <alignment horizontal="left" vertical="top"/>
    </xf>
    <xf numFmtId="165" fontId="7" fillId="2" borderId="1" xfId="0" applyNumberFormat="1" applyFont="1" applyFill="1" applyBorder="1" applyAlignment="1">
      <alignment vertical="top"/>
    </xf>
    <xf numFmtId="3" fontId="7" fillId="2" borderId="1" xfId="0" applyNumberFormat="1" applyFont="1" applyFill="1" applyBorder="1" applyAlignment="1">
      <alignment vertical="top"/>
    </xf>
    <xf numFmtId="164" fontId="8" fillId="3" borderId="22" xfId="0" applyNumberFormat="1" applyFont="1" applyFill="1" applyBorder="1" applyAlignment="1">
      <alignment vertical="top"/>
    </xf>
    <xf numFmtId="0" fontId="8" fillId="2" borderId="1" xfId="0" applyFont="1" applyFill="1" applyBorder="1" applyAlignment="1">
      <alignment horizontal="center" vertical="top" wrapText="1"/>
    </xf>
    <xf numFmtId="164" fontId="8" fillId="2" borderId="1" xfId="0" applyNumberFormat="1" applyFont="1" applyFill="1" applyBorder="1" applyAlignment="1">
      <alignment vertical="top"/>
    </xf>
    <xf numFmtId="0" fontId="7" fillId="2" borderId="1" xfId="0" applyFont="1" applyFill="1" applyBorder="1" applyAlignment="1">
      <alignment horizontal="left" vertical="top"/>
    </xf>
    <xf numFmtId="0" fontId="12" fillId="2" borderId="22" xfId="0" applyFont="1" applyFill="1" applyBorder="1" applyAlignment="1">
      <alignment horizontal="center" vertical="top" wrapText="1"/>
    </xf>
    <xf numFmtId="164" fontId="8" fillId="2" borderId="1" xfId="0" applyNumberFormat="1" applyFont="1" applyFill="1" applyBorder="1" applyAlignment="1">
      <alignment vertical="top" wrapText="1"/>
    </xf>
    <xf numFmtId="164" fontId="16" fillId="3" borderId="22" xfId="0" applyNumberFormat="1" applyFont="1" applyFill="1" applyBorder="1" applyAlignment="1">
      <alignment vertical="center"/>
    </xf>
    <xf numFmtId="0" fontId="17" fillId="2" borderId="1" xfId="0" applyFont="1" applyFill="1" applyBorder="1" applyAlignment="1">
      <alignment vertical="top"/>
    </xf>
    <xf numFmtId="0" fontId="18" fillId="2" borderId="1" xfId="0" applyFont="1" applyFill="1" applyBorder="1" applyAlignment="1">
      <alignment vertical="top"/>
    </xf>
    <xf numFmtId="0" fontId="15" fillId="2" borderId="1" xfId="0" applyFont="1" applyFill="1" applyBorder="1" applyAlignment="1">
      <alignment vertical="top"/>
    </xf>
    <xf numFmtId="0" fontId="13" fillId="2" borderId="1" xfId="0" applyFont="1" applyFill="1" applyBorder="1" applyAlignment="1">
      <alignment vertical="top"/>
    </xf>
    <xf numFmtId="0" fontId="19" fillId="2" borderId="1" xfId="0" applyFont="1" applyFill="1" applyBorder="1" applyAlignment="1">
      <alignment vertical="top"/>
    </xf>
    <xf numFmtId="44" fontId="7" fillId="3" borderId="22" xfId="0" applyNumberFormat="1" applyFont="1" applyFill="1" applyBorder="1" applyAlignment="1">
      <alignment vertical="top"/>
    </xf>
    <xf numFmtId="0" fontId="14" fillId="2" borderId="1" xfId="0" applyFont="1" applyFill="1" applyBorder="1" applyAlignment="1">
      <alignment vertical="top"/>
    </xf>
    <xf numFmtId="49" fontId="7" fillId="2" borderId="1" xfId="0" applyNumberFormat="1" applyFont="1" applyFill="1" applyBorder="1" applyAlignment="1">
      <alignment horizontal="left" vertical="top"/>
    </xf>
    <xf numFmtId="4" fontId="7" fillId="3" borderId="28" xfId="0" applyNumberFormat="1" applyFont="1" applyFill="1" applyBorder="1" applyAlignment="1">
      <alignment horizontal="right" vertical="top"/>
    </xf>
    <xf numFmtId="164" fontId="7" fillId="3" borderId="29" xfId="0" applyNumberFormat="1" applyFont="1" applyFill="1" applyBorder="1" applyAlignment="1">
      <alignment horizontal="right" vertical="top"/>
    </xf>
    <xf numFmtId="4" fontId="8" fillId="3" borderId="28" xfId="0" applyNumberFormat="1" applyFont="1" applyFill="1" applyBorder="1" applyAlignment="1">
      <alignment horizontal="right" vertical="top"/>
    </xf>
    <xf numFmtId="164" fontId="8" fillId="3" borderId="29" xfId="0" applyNumberFormat="1" applyFont="1" applyFill="1" applyBorder="1" applyAlignment="1">
      <alignment horizontal="right" vertical="top"/>
    </xf>
    <xf numFmtId="0" fontId="14" fillId="2" borderId="1" xfId="0" applyFont="1" applyFill="1" applyBorder="1" applyAlignment="1">
      <alignment horizontal="right" vertical="top"/>
    </xf>
    <xf numFmtId="0" fontId="8" fillId="2" borderId="22" xfId="0" applyFont="1" applyFill="1" applyBorder="1" applyAlignment="1">
      <alignment vertical="top"/>
    </xf>
    <xf numFmtId="4" fontId="7" fillId="3" borderId="29" xfId="0" applyNumberFormat="1" applyFont="1" applyFill="1" applyBorder="1" applyAlignment="1">
      <alignment vertical="top"/>
    </xf>
    <xf numFmtId="4" fontId="7" fillId="3" borderId="28" xfId="0" applyNumberFormat="1" applyFont="1" applyFill="1" applyBorder="1" applyAlignment="1">
      <alignment vertical="top"/>
    </xf>
    <xf numFmtId="166" fontId="7" fillId="0" borderId="22" xfId="0" applyNumberFormat="1" applyFont="1" applyBorder="1" applyAlignment="1">
      <alignment horizontal="left" vertical="top"/>
    </xf>
    <xf numFmtId="0" fontId="2" fillId="4" borderId="1" xfId="0" applyFont="1" applyFill="1" applyBorder="1" applyAlignment="1">
      <alignment horizontal="center" vertical="top"/>
    </xf>
    <xf numFmtId="0" fontId="4" fillId="0" borderId="0" xfId="0" applyFont="1" applyAlignment="1">
      <alignment vertical="top"/>
    </xf>
    <xf numFmtId="0" fontId="7" fillId="0" borderId="0" xfId="0" applyFont="1" applyAlignment="1">
      <alignment vertical="top"/>
    </xf>
    <xf numFmtId="0" fontId="7" fillId="4" borderId="1" xfId="0" applyFont="1" applyFill="1" applyBorder="1" applyAlignment="1">
      <alignment vertical="top"/>
    </xf>
    <xf numFmtId="0" fontId="13" fillId="4" borderId="1" xfId="0" applyFont="1" applyFill="1" applyBorder="1" applyAlignment="1">
      <alignment horizontal="left" vertical="top"/>
    </xf>
    <xf numFmtId="164" fontId="7" fillId="5" borderId="22" xfId="0" applyNumberFormat="1" applyFont="1" applyFill="1" applyBorder="1" applyAlignment="1">
      <alignment vertical="top"/>
    </xf>
    <xf numFmtId="164" fontId="8" fillId="5" borderId="22" xfId="0" applyNumberFormat="1" applyFont="1" applyFill="1" applyBorder="1" applyAlignment="1">
      <alignment vertical="top"/>
    </xf>
    <xf numFmtId="0" fontId="4" fillId="4" borderId="1" xfId="0" applyFont="1" applyFill="1" applyBorder="1" applyAlignment="1">
      <alignment vertical="top"/>
    </xf>
    <xf numFmtId="0" fontId="22" fillId="4" borderId="1" xfId="0" applyFont="1" applyFill="1" applyBorder="1" applyAlignment="1">
      <alignment vertical="top"/>
    </xf>
    <xf numFmtId="0" fontId="2" fillId="4" borderId="1" xfId="0" applyFont="1" applyFill="1" applyBorder="1" applyAlignment="1">
      <alignment vertical="top"/>
    </xf>
    <xf numFmtId="0" fontId="8" fillId="4" borderId="1" xfId="0" applyFont="1" applyFill="1" applyBorder="1" applyAlignment="1">
      <alignment vertical="top"/>
    </xf>
    <xf numFmtId="164" fontId="7" fillId="0" borderId="14" xfId="0" applyNumberFormat="1" applyFont="1" applyBorder="1" applyAlignment="1">
      <alignment vertical="top"/>
    </xf>
    <xf numFmtId="0" fontId="13" fillId="4" borderId="1" xfId="0" applyFont="1" applyFill="1" applyBorder="1" applyAlignment="1">
      <alignment vertical="top"/>
    </xf>
    <xf numFmtId="0" fontId="22" fillId="4" borderId="1" xfId="0" applyFont="1" applyFill="1" applyBorder="1" applyAlignment="1">
      <alignment horizontal="left" vertical="top"/>
    </xf>
    <xf numFmtId="166" fontId="4" fillId="7" borderId="22" xfId="0" applyNumberFormat="1" applyFont="1" applyFill="1" applyBorder="1" applyAlignment="1">
      <alignment vertical="top" wrapText="1"/>
    </xf>
    <xf numFmtId="0" fontId="4" fillId="7" borderId="28" xfId="0" applyFont="1" applyFill="1" applyBorder="1" applyAlignment="1">
      <alignment vertical="top" wrapText="1"/>
    </xf>
    <xf numFmtId="0" fontId="25" fillId="7" borderId="32" xfId="0" applyFont="1" applyFill="1" applyBorder="1" applyAlignment="1">
      <alignment horizontal="left" vertical="top" wrapText="1"/>
    </xf>
    <xf numFmtId="0" fontId="4" fillId="7" borderId="29" xfId="0" applyFont="1" applyFill="1" applyBorder="1" applyAlignment="1">
      <alignment vertical="top" wrapText="1"/>
    </xf>
    <xf numFmtId="0" fontId="6" fillId="8" borderId="1" xfId="0" applyFont="1" applyFill="1" applyBorder="1" applyAlignment="1">
      <alignment vertical="top"/>
    </xf>
    <xf numFmtId="0" fontId="2" fillId="8" borderId="1" xfId="0" applyFont="1" applyFill="1" applyBorder="1" applyAlignment="1">
      <alignment horizontal="center" vertical="top"/>
    </xf>
    <xf numFmtId="0" fontId="7" fillId="8" borderId="1" xfId="0" applyFont="1" applyFill="1" applyBorder="1" applyAlignment="1">
      <alignment vertical="top"/>
    </xf>
    <xf numFmtId="0" fontId="8" fillId="8" borderId="1" xfId="0" applyFont="1" applyFill="1" applyBorder="1" applyAlignment="1">
      <alignment horizontal="right" vertical="top"/>
    </xf>
    <xf numFmtId="166" fontId="7" fillId="0" borderId="14" xfId="0" applyNumberFormat="1" applyFont="1" applyBorder="1" applyAlignment="1">
      <alignment horizontal="left" vertical="top"/>
    </xf>
    <xf numFmtId="0" fontId="8" fillId="8" borderId="1" xfId="0" applyFont="1" applyFill="1" applyBorder="1" applyAlignment="1">
      <alignment horizontal="right" vertical="top" wrapText="1"/>
    </xf>
    <xf numFmtId="0" fontId="26" fillId="8" borderId="1" xfId="0" applyFont="1" applyFill="1" applyBorder="1" applyAlignment="1">
      <alignment vertical="top"/>
    </xf>
    <xf numFmtId="0" fontId="7" fillId="8" borderId="1" xfId="0" applyFont="1" applyFill="1" applyBorder="1" applyAlignment="1">
      <alignment vertical="top" wrapText="1"/>
    </xf>
    <xf numFmtId="0" fontId="7" fillId="8" borderId="22" xfId="0" applyFont="1" applyFill="1" applyBorder="1" applyAlignment="1">
      <alignment vertical="top"/>
    </xf>
    <xf numFmtId="0" fontId="7" fillId="8" borderId="22" xfId="0" applyFont="1" applyFill="1" applyBorder="1" applyAlignment="1">
      <alignment horizontal="center" vertical="top"/>
    </xf>
    <xf numFmtId="0" fontId="7" fillId="8" borderId="1" xfId="0" applyFont="1" applyFill="1" applyBorder="1" applyAlignment="1">
      <alignment horizontal="center" vertical="top"/>
    </xf>
    <xf numFmtId="0" fontId="7" fillId="8" borderId="22" xfId="0" applyFont="1" applyFill="1" applyBorder="1" applyAlignment="1">
      <alignment horizontal="center" vertical="top" wrapText="1"/>
    </xf>
    <xf numFmtId="0" fontId="7" fillId="8" borderId="1" xfId="0" applyFont="1" applyFill="1" applyBorder="1" applyAlignment="1">
      <alignment horizontal="center" vertical="top" wrapText="1"/>
    </xf>
    <xf numFmtId="3" fontId="7" fillId="8" borderId="1" xfId="0" applyNumberFormat="1" applyFont="1" applyFill="1" applyBorder="1" applyAlignment="1">
      <alignment vertical="top"/>
    </xf>
    <xf numFmtId="164" fontId="7" fillId="8" borderId="1" xfId="0" applyNumberFormat="1" applyFont="1" applyFill="1" applyBorder="1" applyAlignment="1">
      <alignment vertical="top"/>
    </xf>
    <xf numFmtId="0" fontId="15" fillId="8" borderId="1" xfId="0" applyFont="1" applyFill="1" applyBorder="1" applyAlignment="1">
      <alignment horizontal="left" vertical="top"/>
    </xf>
    <xf numFmtId="165" fontId="7" fillId="8" borderId="1" xfId="0" applyNumberFormat="1" applyFont="1" applyFill="1" applyBorder="1" applyAlignment="1">
      <alignment vertical="top"/>
    </xf>
    <xf numFmtId="0" fontId="8" fillId="8" borderId="1" xfId="0" applyFont="1" applyFill="1" applyBorder="1" applyAlignment="1">
      <alignment horizontal="left" vertical="top"/>
    </xf>
    <xf numFmtId="164" fontId="8" fillId="8" borderId="1" xfId="0" applyNumberFormat="1" applyFont="1" applyFill="1" applyBorder="1" applyAlignment="1">
      <alignment vertical="top"/>
    </xf>
    <xf numFmtId="0" fontId="13" fillId="8" borderId="1" xfId="0" applyFont="1" applyFill="1" applyBorder="1" applyAlignment="1">
      <alignment vertical="top"/>
    </xf>
    <xf numFmtId="0" fontId="15" fillId="8" borderId="1" xfId="0" applyFont="1" applyFill="1" applyBorder="1" applyAlignment="1">
      <alignment vertical="top"/>
    </xf>
    <xf numFmtId="0" fontId="8" fillId="8" borderId="1" xfId="0" applyFont="1" applyFill="1" applyBorder="1" applyAlignment="1">
      <alignment vertical="top"/>
    </xf>
    <xf numFmtId="164" fontId="8" fillId="5" borderId="20" xfId="0" applyNumberFormat="1" applyFont="1" applyFill="1" applyBorder="1" applyAlignment="1">
      <alignment vertical="top"/>
    </xf>
    <xf numFmtId="164" fontId="8" fillId="0" borderId="8" xfId="0" applyNumberFormat="1" applyFont="1" applyBorder="1" applyAlignment="1">
      <alignment vertical="top"/>
    </xf>
    <xf numFmtId="0" fontId="2" fillId="8" borderId="1" xfId="0" applyFont="1" applyFill="1" applyBorder="1" applyAlignment="1">
      <alignment horizontal="left" vertical="top"/>
    </xf>
    <xf numFmtId="0" fontId="27" fillId="8" borderId="1" xfId="0" applyFont="1" applyFill="1" applyBorder="1" applyAlignment="1">
      <alignment vertical="top"/>
    </xf>
    <xf numFmtId="0" fontId="8" fillId="8" borderId="1" xfId="0" applyFont="1" applyFill="1" applyBorder="1" applyAlignment="1">
      <alignment horizontal="center" vertical="top"/>
    </xf>
    <xf numFmtId="4" fontId="7" fillId="8" borderId="1" xfId="0" applyNumberFormat="1" applyFont="1" applyFill="1" applyBorder="1" applyAlignment="1">
      <alignment horizontal="right" vertical="top"/>
    </xf>
    <xf numFmtId="4" fontId="7" fillId="8" borderId="1" xfId="0" applyNumberFormat="1" applyFont="1" applyFill="1" applyBorder="1" applyAlignment="1">
      <alignment vertical="top"/>
    </xf>
    <xf numFmtId="40" fontId="7" fillId="8" borderId="1" xfId="0" applyNumberFormat="1" applyFont="1" applyFill="1" applyBorder="1" applyAlignment="1">
      <alignment vertical="top"/>
    </xf>
    <xf numFmtId="0" fontId="14" fillId="8" borderId="1" xfId="0" applyFont="1" applyFill="1" applyBorder="1" applyAlignment="1">
      <alignment vertical="top"/>
    </xf>
    <xf numFmtId="0" fontId="2" fillId="8" borderId="1" xfId="0" applyFont="1" applyFill="1" applyBorder="1" applyAlignment="1">
      <alignment vertical="top"/>
    </xf>
    <xf numFmtId="0" fontId="28" fillId="8" borderId="1" xfId="0" applyFont="1" applyFill="1" applyBorder="1" applyAlignment="1">
      <alignment vertical="top"/>
    </xf>
    <xf numFmtId="4" fontId="7" fillId="5" borderId="35" xfId="0" applyNumberFormat="1" applyFont="1" applyFill="1" applyBorder="1" applyAlignment="1">
      <alignment horizontal="right" vertical="top"/>
    </xf>
    <xf numFmtId="9" fontId="7" fillId="8" borderId="1" xfId="0" applyNumberFormat="1" applyFont="1" applyFill="1" applyBorder="1" applyAlignment="1">
      <alignment vertical="top"/>
    </xf>
    <xf numFmtId="4" fontId="8" fillId="8" borderId="1" xfId="0" applyNumberFormat="1" applyFont="1" applyFill="1" applyBorder="1" applyAlignment="1">
      <alignment horizontal="right" vertical="top"/>
    </xf>
    <xf numFmtId="0" fontId="13" fillId="4" borderId="1" xfId="0" applyFont="1" applyFill="1" applyBorder="1" applyAlignment="1">
      <alignment horizontal="center" vertical="top"/>
    </xf>
    <xf numFmtId="0" fontId="5" fillId="4" borderId="1" xfId="0" applyFont="1" applyFill="1" applyBorder="1" applyAlignment="1">
      <alignment horizontal="right" vertical="top"/>
    </xf>
    <xf numFmtId="0" fontId="2" fillId="4" borderId="1" xfId="0" applyFont="1" applyFill="1" applyBorder="1" applyAlignment="1">
      <alignment horizontal="right" vertical="top"/>
    </xf>
    <xf numFmtId="166" fontId="4" fillId="5" borderId="3" xfId="0" applyNumberFormat="1" applyFont="1" applyFill="1" applyBorder="1" applyAlignment="1">
      <alignment vertical="top"/>
    </xf>
    <xf numFmtId="0" fontId="2" fillId="4" borderId="1" xfId="0" applyFont="1" applyFill="1" applyBorder="1" applyAlignment="1">
      <alignment horizontal="right" vertical="top" wrapText="1"/>
    </xf>
    <xf numFmtId="0" fontId="29" fillId="4" borderId="1" xfId="0" applyFont="1" applyFill="1" applyBorder="1" applyAlignment="1">
      <alignment horizontal="left" vertical="top"/>
    </xf>
    <xf numFmtId="0" fontId="13" fillId="4" borderId="20" xfId="0" applyFont="1" applyFill="1" applyBorder="1" applyAlignment="1">
      <alignment horizontal="left" vertical="top"/>
    </xf>
    <xf numFmtId="0" fontId="2" fillId="4" borderId="20" xfId="0" applyFont="1" applyFill="1" applyBorder="1" applyAlignment="1">
      <alignment vertical="top"/>
    </xf>
    <xf numFmtId="0" fontId="2" fillId="4" borderId="20" xfId="0" applyFont="1" applyFill="1" applyBorder="1" applyAlignment="1">
      <alignment horizontal="center" vertical="top"/>
    </xf>
    <xf numFmtId="0" fontId="4" fillId="4" borderId="37" xfId="0" applyFont="1" applyFill="1" applyBorder="1" applyAlignment="1">
      <alignment vertical="top"/>
    </xf>
    <xf numFmtId="0" fontId="4" fillId="4" borderId="38" xfId="0" applyFont="1" applyFill="1" applyBorder="1" applyAlignment="1">
      <alignment vertical="top"/>
    </xf>
    <xf numFmtId="0" fontId="4" fillId="4" borderId="38" xfId="0" applyFont="1" applyFill="1" applyBorder="1" applyAlignment="1">
      <alignment horizontal="center" vertical="top"/>
    </xf>
    <xf numFmtId="0" fontId="4" fillId="4" borderId="1" xfId="0" applyFont="1" applyFill="1" applyBorder="1" applyAlignment="1">
      <alignment horizontal="center" vertical="top"/>
    </xf>
    <xf numFmtId="0" fontId="2" fillId="4" borderId="36" xfId="0" applyFont="1" applyFill="1" applyBorder="1" applyAlignment="1">
      <alignment vertical="top"/>
    </xf>
    <xf numFmtId="0" fontId="4" fillId="4" borderId="19" xfId="0" applyFont="1" applyFill="1" applyBorder="1" applyAlignment="1">
      <alignment vertical="top"/>
    </xf>
    <xf numFmtId="0" fontId="4" fillId="4" borderId="19" xfId="0" applyFont="1" applyFill="1" applyBorder="1" applyAlignment="1">
      <alignment horizontal="center" vertical="top"/>
    </xf>
    <xf numFmtId="0" fontId="4" fillId="4" borderId="1" xfId="0" applyFont="1" applyFill="1" applyBorder="1" applyAlignment="1">
      <alignment vertical="top" wrapText="1"/>
    </xf>
    <xf numFmtId="164" fontId="4" fillId="5" borderId="18" xfId="0" applyNumberFormat="1" applyFont="1" applyFill="1" applyBorder="1" applyAlignment="1">
      <alignment horizontal="right" vertical="top"/>
    </xf>
    <xf numFmtId="3" fontId="4" fillId="0" borderId="21" xfId="0" applyNumberFormat="1" applyFont="1" applyBorder="1" applyAlignment="1">
      <alignment vertical="top"/>
    </xf>
    <xf numFmtId="164" fontId="4" fillId="5" borderId="22" xfId="0" applyNumberFormat="1" applyFont="1" applyFill="1" applyBorder="1" applyAlignment="1">
      <alignment vertical="top"/>
    </xf>
    <xf numFmtId="3" fontId="4" fillId="4" borderId="1" xfId="0" applyNumberFormat="1" applyFont="1" applyFill="1" applyBorder="1" applyAlignment="1">
      <alignment vertical="top"/>
    </xf>
    <xf numFmtId="164" fontId="4" fillId="4" borderId="1" xfId="0" applyNumberFormat="1" applyFont="1" applyFill="1" applyBorder="1" applyAlignment="1">
      <alignment vertical="top"/>
    </xf>
    <xf numFmtId="164" fontId="4" fillId="5" borderId="22" xfId="0" applyNumberFormat="1" applyFont="1" applyFill="1" applyBorder="1" applyAlignment="1">
      <alignment horizontal="right" vertical="top"/>
    </xf>
    <xf numFmtId="3" fontId="4" fillId="0" borderId="22" xfId="0" applyNumberFormat="1" applyFont="1" applyBorder="1" applyAlignment="1">
      <alignment vertical="top"/>
    </xf>
    <xf numFmtId="164" fontId="4" fillId="0" borderId="22" xfId="0" applyNumberFormat="1" applyFont="1" applyBorder="1" applyAlignment="1">
      <alignment vertical="top"/>
    </xf>
    <xf numFmtId="0" fontId="30" fillId="4" borderId="1" xfId="0" applyFont="1" applyFill="1" applyBorder="1" applyAlignment="1">
      <alignment horizontal="left" vertical="top"/>
    </xf>
    <xf numFmtId="164" fontId="2" fillId="5" borderId="22" xfId="0" applyNumberFormat="1" applyFont="1" applyFill="1" applyBorder="1" applyAlignment="1">
      <alignment vertical="top"/>
    </xf>
    <xf numFmtId="0" fontId="2" fillId="4" borderId="1" xfId="0" applyFont="1" applyFill="1" applyBorder="1" applyAlignment="1">
      <alignment horizontal="left" vertical="top"/>
    </xf>
    <xf numFmtId="164" fontId="4" fillId="0" borderId="14" xfId="0" applyNumberFormat="1" applyFont="1" applyBorder="1" applyAlignment="1">
      <alignment vertical="top"/>
    </xf>
    <xf numFmtId="0" fontId="4" fillId="4" borderId="1" xfId="0" applyFont="1" applyFill="1" applyBorder="1" applyAlignment="1">
      <alignment horizontal="right" vertical="top"/>
    </xf>
    <xf numFmtId="166" fontId="4" fillId="0" borderId="5" xfId="0" applyNumberFormat="1" applyFont="1" applyBorder="1" applyAlignment="1">
      <alignment vertical="top"/>
    </xf>
    <xf numFmtId="0" fontId="15" fillId="4" borderId="1" xfId="0" applyFont="1" applyFill="1" applyBorder="1" applyAlignment="1">
      <alignment horizontal="right" vertical="top"/>
    </xf>
    <xf numFmtId="164" fontId="4" fillId="5" borderId="20" xfId="0" applyNumberFormat="1" applyFont="1" applyFill="1" applyBorder="1" applyAlignment="1">
      <alignment vertical="top"/>
    </xf>
    <xf numFmtId="0" fontId="31" fillId="4" borderId="1" xfId="0" applyFont="1" applyFill="1" applyBorder="1" applyAlignment="1">
      <alignment vertical="top"/>
    </xf>
    <xf numFmtId="0" fontId="2" fillId="4" borderId="28" xfId="0" applyFont="1" applyFill="1" applyBorder="1" applyAlignment="1">
      <alignment horizontal="right" vertical="top"/>
    </xf>
    <xf numFmtId="0" fontId="2" fillId="4" borderId="29" xfId="0" applyFont="1" applyFill="1" applyBorder="1" applyAlignment="1">
      <alignment horizontal="right" vertical="top"/>
    </xf>
    <xf numFmtId="0" fontId="4" fillId="4" borderId="1" xfId="0" applyFont="1" applyFill="1" applyBorder="1" applyAlignment="1">
      <alignment horizontal="left" vertical="top"/>
    </xf>
    <xf numFmtId="0" fontId="4" fillId="4" borderId="1" xfId="0" applyFont="1" applyFill="1" applyBorder="1"/>
    <xf numFmtId="0" fontId="4" fillId="7" borderId="32" xfId="0" applyFont="1" applyFill="1" applyBorder="1" applyAlignment="1">
      <alignment vertical="top" wrapText="1"/>
    </xf>
    <xf numFmtId="49" fontId="4" fillId="0" borderId="0" xfId="0" applyNumberFormat="1" applyFont="1" applyAlignment="1">
      <alignment vertical="top"/>
    </xf>
    <xf numFmtId="14" fontId="4" fillId="0" borderId="0" xfId="0" applyNumberFormat="1" applyFont="1" applyAlignment="1">
      <alignment vertical="top"/>
    </xf>
    <xf numFmtId="16" fontId="0" fillId="0" borderId="0" xfId="0" applyNumberFormat="1"/>
    <xf numFmtId="164" fontId="0" fillId="0" borderId="0" xfId="0" applyNumberFormat="1"/>
    <xf numFmtId="164" fontId="4" fillId="0" borderId="0" xfId="0" applyNumberFormat="1" applyFont="1" applyAlignment="1">
      <alignment vertical="top"/>
    </xf>
    <xf numFmtId="2" fontId="0" fillId="0" borderId="0" xfId="0" applyNumberFormat="1"/>
    <xf numFmtId="0" fontId="36" fillId="0" borderId="0" xfId="0" applyFont="1"/>
    <xf numFmtId="0" fontId="15" fillId="9" borderId="0" xfId="0" applyFont="1" applyFill="1" applyAlignment="1">
      <alignment vertical="top"/>
    </xf>
    <xf numFmtId="0" fontId="7" fillId="9" borderId="0" xfId="0" applyFont="1" applyFill="1" applyAlignment="1">
      <alignment vertical="top"/>
    </xf>
    <xf numFmtId="0" fontId="8" fillId="2" borderId="12" xfId="0" applyFont="1" applyFill="1" applyBorder="1" applyAlignment="1">
      <alignment horizontal="right" vertical="top"/>
    </xf>
    <xf numFmtId="0" fontId="7" fillId="2" borderId="12" xfId="0" applyFont="1" applyFill="1" applyBorder="1" applyAlignment="1">
      <alignment vertical="top"/>
    </xf>
    <xf numFmtId="0" fontId="4" fillId="0" borderId="0" xfId="0" applyFont="1" applyAlignment="1">
      <alignment wrapText="1"/>
    </xf>
    <xf numFmtId="14" fontId="0" fillId="0" borderId="0" xfId="0" applyNumberFormat="1" applyAlignment="1">
      <alignment vertical="top"/>
    </xf>
    <xf numFmtId="49" fontId="0" fillId="0" borderId="0" xfId="0" applyNumberFormat="1" applyAlignment="1">
      <alignment vertical="top"/>
    </xf>
    <xf numFmtId="0" fontId="37" fillId="0" borderId="12" xfId="0" applyFont="1" applyBorder="1"/>
    <xf numFmtId="2" fontId="0" fillId="0" borderId="12" xfId="0" applyNumberFormat="1" applyBorder="1"/>
    <xf numFmtId="2" fontId="37" fillId="0" borderId="12" xfId="0" applyNumberFormat="1" applyFont="1" applyBorder="1"/>
    <xf numFmtId="0" fontId="0" fillId="0" borderId="12" xfId="0" applyBorder="1"/>
    <xf numFmtId="0" fontId="35" fillId="0" borderId="12" xfId="1" applyFont="1"/>
    <xf numFmtId="0" fontId="1" fillId="0" borderId="12" xfId="1"/>
    <xf numFmtId="0" fontId="36" fillId="0" borderId="12" xfId="0" applyFont="1" applyBorder="1"/>
    <xf numFmtId="14" fontId="0" fillId="0" borderId="0" xfId="0" applyNumberFormat="1"/>
    <xf numFmtId="0" fontId="0" fillId="0" borderId="0" xfId="0" applyProtection="1">
      <protection locked="0"/>
    </xf>
    <xf numFmtId="164" fontId="0" fillId="0" borderId="0" xfId="0" applyNumberFormat="1" applyProtection="1">
      <protection locked="0"/>
    </xf>
    <xf numFmtId="14" fontId="0" fillId="0" borderId="0" xfId="0" applyNumberFormat="1" applyProtection="1">
      <protection locked="0"/>
    </xf>
    <xf numFmtId="2" fontId="0" fillId="0" borderId="0" xfId="0" applyNumberFormat="1" applyProtection="1">
      <protection locked="0"/>
    </xf>
    <xf numFmtId="164" fontId="7" fillId="3" borderId="3" xfId="0" applyNumberFormat="1" applyFont="1" applyFill="1" applyBorder="1" applyAlignment="1">
      <alignment vertical="top"/>
    </xf>
    <xf numFmtId="3" fontId="7" fillId="3" borderId="3" xfId="0" applyNumberFormat="1" applyFont="1" applyFill="1" applyBorder="1" applyAlignment="1">
      <alignment vertical="top"/>
    </xf>
    <xf numFmtId="164" fontId="7" fillId="0" borderId="21" xfId="0" applyNumberFormat="1" applyFont="1" applyBorder="1" applyAlignment="1" applyProtection="1">
      <alignment vertical="top"/>
      <protection locked="0"/>
    </xf>
    <xf numFmtId="3" fontId="7" fillId="0" borderId="21" xfId="0" applyNumberFormat="1" applyFont="1" applyBorder="1" applyAlignment="1" applyProtection="1">
      <alignment vertical="top"/>
      <protection locked="0"/>
    </xf>
    <xf numFmtId="164" fontId="7" fillId="0" borderId="22" xfId="0" applyNumberFormat="1" applyFont="1" applyBorder="1" applyAlignment="1" applyProtection="1">
      <alignment vertical="top"/>
      <protection locked="0"/>
    </xf>
    <xf numFmtId="3" fontId="7" fillId="0" borderId="22" xfId="0" applyNumberFormat="1" applyFont="1" applyBorder="1" applyAlignment="1" applyProtection="1">
      <alignment vertical="top"/>
      <protection locked="0"/>
    </xf>
    <xf numFmtId="49" fontId="7" fillId="0" borderId="22" xfId="0" applyNumberFormat="1" applyFont="1" applyBorder="1" applyAlignment="1" applyProtection="1">
      <alignment vertical="top"/>
      <protection locked="0"/>
    </xf>
    <xf numFmtId="0" fontId="7" fillId="2" borderId="1" xfId="0" applyFont="1" applyFill="1" applyBorder="1" applyAlignment="1" applyProtection="1">
      <alignment vertical="top"/>
      <protection locked="0"/>
    </xf>
    <xf numFmtId="0" fontId="8" fillId="2" borderId="12" xfId="0" applyFont="1" applyFill="1" applyBorder="1" applyAlignment="1">
      <alignment horizontal="center" vertical="top" wrapText="1"/>
    </xf>
    <xf numFmtId="9" fontId="7" fillId="0" borderId="22" xfId="0" applyNumberFormat="1" applyFont="1" applyBorder="1" applyAlignment="1" applyProtection="1">
      <alignment vertical="top"/>
      <protection locked="0"/>
    </xf>
    <xf numFmtId="3" fontId="7" fillId="0" borderId="2" xfId="0" applyNumberFormat="1" applyFont="1" applyBorder="1" applyAlignment="1" applyProtection="1">
      <alignment vertical="top"/>
      <protection locked="0"/>
    </xf>
    <xf numFmtId="4" fontId="7" fillId="0" borderId="4" xfId="0" applyNumberFormat="1" applyFont="1" applyBorder="1" applyAlignment="1" applyProtection="1">
      <alignment vertical="top"/>
      <protection locked="0"/>
    </xf>
    <xf numFmtId="4" fontId="8" fillId="0" borderId="4" xfId="0" applyNumberFormat="1" applyFont="1" applyBorder="1" applyAlignment="1" applyProtection="1">
      <alignment horizontal="right" vertical="top"/>
      <protection locked="0"/>
    </xf>
    <xf numFmtId="9" fontId="7" fillId="0" borderId="5" xfId="0" applyNumberFormat="1" applyFont="1" applyBorder="1" applyAlignment="1" applyProtection="1">
      <alignment vertical="top"/>
      <protection locked="0"/>
    </xf>
    <xf numFmtId="166" fontId="7" fillId="0" borderId="22" xfId="0" applyNumberFormat="1" applyFont="1" applyBorder="1" applyAlignment="1" applyProtection="1">
      <alignment horizontal="left" vertical="top"/>
      <protection locked="0"/>
    </xf>
    <xf numFmtId="164" fontId="7" fillId="0" borderId="14" xfId="0" applyNumberFormat="1" applyFont="1" applyBorder="1" applyAlignment="1" applyProtection="1">
      <alignment vertical="top"/>
      <protection locked="0"/>
    </xf>
    <xf numFmtId="166" fontId="7" fillId="0" borderId="14" xfId="0" applyNumberFormat="1" applyFont="1" applyBorder="1" applyAlignment="1" applyProtection="1">
      <alignment vertical="top"/>
      <protection locked="0"/>
    </xf>
    <xf numFmtId="0" fontId="4" fillId="7" borderId="35" xfId="0" applyFont="1" applyFill="1" applyBorder="1" applyAlignment="1" applyProtection="1">
      <alignment vertical="top" wrapText="1"/>
      <protection locked="0"/>
    </xf>
    <xf numFmtId="0" fontId="4" fillId="7" borderId="17" xfId="0" applyFont="1" applyFill="1" applyBorder="1" applyAlignment="1" applyProtection="1">
      <alignment vertical="top" wrapText="1"/>
      <protection locked="0"/>
    </xf>
    <xf numFmtId="0" fontId="4" fillId="7" borderId="16" xfId="0" applyFont="1" applyFill="1" applyBorder="1" applyAlignment="1" applyProtection="1">
      <alignment vertical="top" wrapText="1"/>
      <protection locked="0"/>
    </xf>
    <xf numFmtId="166" fontId="4" fillId="7" borderId="22" xfId="0" applyNumberFormat="1" applyFont="1" applyFill="1" applyBorder="1" applyAlignment="1" applyProtection="1">
      <alignment vertical="top" wrapText="1"/>
      <protection locked="0"/>
    </xf>
    <xf numFmtId="0" fontId="4" fillId="7" borderId="28" xfId="0" applyFont="1" applyFill="1" applyBorder="1" applyAlignment="1" applyProtection="1">
      <alignment vertical="top" wrapText="1"/>
      <protection locked="0"/>
    </xf>
    <xf numFmtId="0" fontId="25" fillId="7" borderId="32" xfId="0" applyFont="1" applyFill="1" applyBorder="1" applyAlignment="1" applyProtection="1">
      <alignment horizontal="left" vertical="top" wrapText="1"/>
      <protection locked="0"/>
    </xf>
    <xf numFmtId="0" fontId="4" fillId="7" borderId="29" xfId="0" applyFont="1" applyFill="1" applyBorder="1" applyAlignment="1" applyProtection="1">
      <alignment vertical="top" wrapText="1"/>
      <protection locked="0"/>
    </xf>
    <xf numFmtId="166" fontId="4" fillId="7" borderId="29" xfId="0" applyNumberFormat="1" applyFont="1" applyFill="1" applyBorder="1" applyAlignment="1" applyProtection="1">
      <alignment vertical="top" wrapText="1"/>
      <protection locked="0"/>
    </xf>
    <xf numFmtId="0" fontId="4" fillId="7" borderId="36" xfId="0" applyFont="1" applyFill="1" applyBorder="1" applyAlignment="1" applyProtection="1">
      <alignment vertical="top" wrapText="1"/>
      <protection locked="0"/>
    </xf>
    <xf numFmtId="0" fontId="25" fillId="7" borderId="20" xfId="0" applyFont="1" applyFill="1" applyBorder="1" applyAlignment="1" applyProtection="1">
      <alignment horizontal="left" vertical="top" wrapText="1"/>
      <protection locked="0"/>
    </xf>
    <xf numFmtId="0" fontId="4" fillId="7" borderId="19" xfId="0" applyFont="1" applyFill="1" applyBorder="1" applyAlignment="1" applyProtection="1">
      <alignment vertical="top" wrapText="1"/>
      <protection locked="0"/>
    </xf>
    <xf numFmtId="49" fontId="14" fillId="0" borderId="22" xfId="0" applyNumberFormat="1" applyFont="1" applyBorder="1" applyAlignment="1" applyProtection="1">
      <alignment horizontal="left" vertical="top"/>
      <protection locked="0"/>
    </xf>
    <xf numFmtId="0" fontId="8" fillId="2" borderId="22" xfId="0" applyFont="1" applyFill="1" applyBorder="1" applyAlignment="1" applyProtection="1">
      <alignment vertical="top"/>
      <protection locked="0"/>
    </xf>
    <xf numFmtId="1" fontId="7" fillId="0" borderId="27" xfId="0" applyNumberFormat="1" applyFont="1" applyBorder="1" applyAlignment="1" applyProtection="1">
      <alignment horizontal="left" vertical="top"/>
      <protection locked="0"/>
    </xf>
    <xf numFmtId="49" fontId="7" fillId="0" borderId="4" xfId="0" applyNumberFormat="1" applyFont="1" applyBorder="1" applyAlignment="1" applyProtection="1">
      <alignment horizontal="left" vertical="top"/>
      <protection locked="0"/>
    </xf>
    <xf numFmtId="0" fontId="9" fillId="0" borderId="5" xfId="0" applyFont="1" applyBorder="1" applyProtection="1">
      <protection locked="0"/>
    </xf>
    <xf numFmtId="0" fontId="9" fillId="0" borderId="6" xfId="0" applyFont="1" applyBorder="1" applyProtection="1">
      <protection locked="0"/>
    </xf>
    <xf numFmtId="49" fontId="7" fillId="0" borderId="7" xfId="0" applyNumberFormat="1" applyFont="1" applyBorder="1" applyAlignment="1" applyProtection="1">
      <alignment horizontal="left" vertical="top" wrapText="1"/>
      <protection locked="0"/>
    </xf>
    <xf numFmtId="0" fontId="9" fillId="0" borderId="8" xfId="0" applyFont="1" applyBorder="1" applyProtection="1">
      <protection locked="0"/>
    </xf>
    <xf numFmtId="0" fontId="9" fillId="0" borderId="9" xfId="0" applyFont="1" applyBorder="1" applyProtection="1">
      <protection locked="0"/>
    </xf>
    <xf numFmtId="0" fontId="9" fillId="0" borderId="37" xfId="0" applyFont="1" applyBorder="1" applyProtection="1">
      <protection locked="0"/>
    </xf>
    <xf numFmtId="0" fontId="9" fillId="0" borderId="12" xfId="0" applyFont="1" applyBorder="1" applyProtection="1">
      <protection locked="0"/>
    </xf>
    <xf numFmtId="0" fontId="9" fillId="0" borderId="38" xfId="0" applyFont="1" applyBorder="1" applyProtection="1">
      <protection locked="0"/>
    </xf>
    <xf numFmtId="49" fontId="14" fillId="2" borderId="10" xfId="0" applyNumberFormat="1" applyFont="1" applyFill="1" applyBorder="1" applyAlignment="1">
      <alignment horizontal="left" vertical="top"/>
    </xf>
    <xf numFmtId="0" fontId="9" fillId="0" borderId="23" xfId="0" applyFont="1" applyBorder="1"/>
    <xf numFmtId="49" fontId="7" fillId="0" borderId="4" xfId="0" applyNumberFormat="1" applyFont="1" applyBorder="1" applyAlignment="1" applyProtection="1">
      <alignment horizontal="left" vertical="top" wrapText="1"/>
      <protection locked="0"/>
    </xf>
    <xf numFmtId="49" fontId="7" fillId="0" borderId="36" xfId="0" applyNumberFormat="1" applyFont="1" applyBorder="1" applyAlignment="1" applyProtection="1">
      <alignment horizontal="left" vertical="top"/>
      <protection locked="0"/>
    </xf>
    <xf numFmtId="49" fontId="7" fillId="0" borderId="20" xfId="0" applyNumberFormat="1" applyFont="1" applyBorder="1" applyAlignment="1" applyProtection="1">
      <alignment horizontal="left" vertical="top"/>
      <protection locked="0"/>
    </xf>
    <xf numFmtId="0" fontId="8" fillId="2" borderId="4" xfId="0" applyFont="1" applyFill="1" applyBorder="1" applyAlignment="1">
      <alignment vertical="top"/>
    </xf>
    <xf numFmtId="0" fontId="9" fillId="0" borderId="6" xfId="0" applyFont="1" applyBorder="1"/>
    <xf numFmtId="0" fontId="8" fillId="2" borderId="30" xfId="0" applyFont="1" applyFill="1" applyBorder="1" applyAlignment="1">
      <alignment vertical="top"/>
    </xf>
    <xf numFmtId="0" fontId="9" fillId="0" borderId="31" xfId="0" applyFont="1" applyBorder="1"/>
    <xf numFmtId="0" fontId="7" fillId="3" borderId="4" xfId="0" applyFont="1" applyFill="1" applyBorder="1" applyAlignment="1">
      <alignment vertical="top"/>
    </xf>
    <xf numFmtId="0" fontId="9" fillId="0" borderId="5" xfId="0" applyFont="1" applyBorder="1"/>
    <xf numFmtId="49" fontId="7" fillId="3" borderId="4" xfId="0" applyNumberFormat="1" applyFont="1" applyFill="1" applyBorder="1" applyAlignment="1">
      <alignment horizontal="left" vertical="top" wrapText="1"/>
    </xf>
    <xf numFmtId="0" fontId="7" fillId="0" borderId="4" xfId="0" applyFont="1" applyBorder="1" applyAlignment="1" applyProtection="1">
      <alignment vertical="top" wrapText="1"/>
      <protection locked="0"/>
    </xf>
    <xf numFmtId="49" fontId="38" fillId="0" borderId="4" xfId="0" applyNumberFormat="1" applyFont="1" applyBorder="1" applyAlignment="1" applyProtection="1">
      <alignment horizontal="left" vertical="top" wrapText="1"/>
      <protection locked="0"/>
    </xf>
    <xf numFmtId="0" fontId="38" fillId="0" borderId="4" xfId="0" applyFont="1" applyBorder="1" applyAlignment="1" applyProtection="1">
      <alignment vertical="top" wrapText="1"/>
      <protection locked="0"/>
    </xf>
    <xf numFmtId="49" fontId="7" fillId="0" borderId="4" xfId="0" applyNumberFormat="1" applyFont="1" applyBorder="1" applyAlignment="1" applyProtection="1">
      <alignment vertical="top"/>
      <protection locked="0"/>
    </xf>
    <xf numFmtId="49" fontId="8" fillId="0" borderId="4" xfId="0" applyNumberFormat="1" applyFont="1" applyBorder="1" applyAlignment="1">
      <alignment vertical="top"/>
    </xf>
    <xf numFmtId="0" fontId="8" fillId="2" borderId="4" xfId="0" applyFont="1" applyFill="1" applyBorder="1" applyAlignment="1">
      <alignment horizontal="center" vertical="top"/>
    </xf>
    <xf numFmtId="49" fontId="11" fillId="2" borderId="10" xfId="0" applyNumberFormat="1" applyFont="1" applyFill="1" applyBorder="1" applyAlignment="1">
      <alignment horizontal="left" vertical="top"/>
    </xf>
    <xf numFmtId="0" fontId="9" fillId="0" borderId="11" xfId="0" applyFont="1" applyBorder="1"/>
    <xf numFmtId="0" fontId="9" fillId="0" borderId="12" xfId="0" applyFont="1" applyBorder="1"/>
    <xf numFmtId="49" fontId="7" fillId="0" borderId="7" xfId="0" applyNumberFormat="1" applyFont="1" applyBorder="1" applyAlignment="1" applyProtection="1">
      <alignment vertical="top" wrapText="1"/>
      <protection locked="0"/>
    </xf>
    <xf numFmtId="49" fontId="7" fillId="0" borderId="4" xfId="0" applyNumberFormat="1" applyFont="1" applyBorder="1" applyAlignment="1" applyProtection="1">
      <alignment vertical="top" wrapText="1"/>
      <protection locked="0"/>
    </xf>
    <xf numFmtId="49" fontId="15" fillId="2" borderId="24" xfId="0" applyNumberFormat="1" applyFont="1" applyFill="1" applyBorder="1" applyAlignment="1">
      <alignment horizontal="left" vertical="top" wrapText="1"/>
    </xf>
    <xf numFmtId="0" fontId="9" fillId="0" borderId="25" xfId="0" applyFont="1" applyBorder="1"/>
    <xf numFmtId="0" fontId="9" fillId="0" borderId="26" xfId="0" applyFont="1" applyBorder="1"/>
    <xf numFmtId="49" fontId="8" fillId="2" borderId="4" xfId="0" applyNumberFormat="1" applyFont="1" applyFill="1" applyBorder="1" applyAlignment="1">
      <alignment vertical="top" wrapText="1"/>
    </xf>
    <xf numFmtId="0" fontId="9" fillId="0" borderId="40" xfId="0" applyFont="1" applyBorder="1" applyProtection="1">
      <protection locked="0"/>
    </xf>
    <xf numFmtId="0" fontId="9" fillId="0" borderId="41" xfId="0" applyFont="1" applyBorder="1" applyProtection="1">
      <protection locked="0"/>
    </xf>
    <xf numFmtId="0" fontId="9" fillId="0" borderId="42" xfId="0" applyFont="1" applyBorder="1" applyProtection="1">
      <protection locked="0"/>
    </xf>
    <xf numFmtId="0" fontId="9" fillId="0" borderId="43" xfId="0" applyFont="1" applyBorder="1" applyProtection="1">
      <protection locked="0"/>
    </xf>
    <xf numFmtId="0" fontId="9" fillId="0" borderId="39" xfId="0" applyFont="1" applyBorder="1" applyProtection="1">
      <protection locked="0"/>
    </xf>
    <xf numFmtId="0" fontId="9" fillId="0" borderId="44" xfId="0" applyFont="1" applyBorder="1" applyProtection="1">
      <protection locked="0"/>
    </xf>
    <xf numFmtId="0" fontId="4" fillId="5" borderId="4" xfId="0" applyFont="1" applyFill="1" applyBorder="1" applyAlignment="1">
      <alignment horizontal="left" vertical="top"/>
    </xf>
    <xf numFmtId="0" fontId="9" fillId="0" borderId="8" xfId="0" applyFont="1" applyBorder="1"/>
    <xf numFmtId="0" fontId="9" fillId="0" borderId="9" xfId="0" applyFont="1" applyBorder="1"/>
    <xf numFmtId="0" fontId="9" fillId="0" borderId="13" xfId="0" applyFont="1" applyBorder="1"/>
    <xf numFmtId="0" fontId="9" fillId="0" borderId="14" xfId="0" applyFont="1" applyBorder="1"/>
    <xf numFmtId="0" fontId="9" fillId="0" borderId="15" xfId="0" applyFont="1" applyBorder="1"/>
    <xf numFmtId="49" fontId="7" fillId="7" borderId="4" xfId="0" applyNumberFormat="1" applyFont="1" applyFill="1" applyBorder="1" applyAlignment="1">
      <alignment horizontal="left" vertical="top" wrapText="1"/>
    </xf>
    <xf numFmtId="0" fontId="7" fillId="0" borderId="4" xfId="0" applyFont="1" applyBorder="1" applyAlignment="1">
      <alignment vertical="top" wrapText="1"/>
    </xf>
    <xf numFmtId="0" fontId="7" fillId="0" borderId="14" xfId="0" applyFont="1" applyBorder="1" applyAlignment="1">
      <alignment horizontal="left" vertical="top"/>
    </xf>
    <xf numFmtId="0" fontId="7" fillId="0" borderId="8" xfId="0" applyFont="1" applyBorder="1" applyAlignment="1">
      <alignment horizontal="left" vertical="top" wrapText="1"/>
    </xf>
    <xf numFmtId="0" fontId="7" fillId="0" borderId="0" xfId="0" applyFont="1" applyAlignment="1">
      <alignment vertical="top" wrapText="1"/>
    </xf>
    <xf numFmtId="0" fontId="0" fillId="0" borderId="0" xfId="0"/>
    <xf numFmtId="0" fontId="8" fillId="0" borderId="4" xfId="0" applyFont="1" applyBorder="1" applyAlignment="1">
      <alignment horizontal="left" vertical="top"/>
    </xf>
    <xf numFmtId="0" fontId="13" fillId="8" borderId="4" xfId="0" applyFont="1" applyFill="1" applyBorder="1" applyAlignment="1">
      <alignment vertical="top" wrapText="1"/>
    </xf>
    <xf numFmtId="49" fontId="7" fillId="5" borderId="4" xfId="0" applyNumberFormat="1" applyFont="1" applyFill="1" applyBorder="1" applyAlignment="1">
      <alignment horizontal="left" vertical="top" wrapText="1"/>
    </xf>
    <xf numFmtId="0" fontId="8" fillId="8" borderId="4" xfId="0" applyFont="1" applyFill="1" applyBorder="1" applyAlignment="1">
      <alignment horizontal="left" vertical="top"/>
    </xf>
    <xf numFmtId="0" fontId="8" fillId="8" borderId="10" xfId="0" applyFont="1" applyFill="1" applyBorder="1" applyAlignment="1">
      <alignment vertical="top"/>
    </xf>
    <xf numFmtId="49" fontId="7" fillId="0" borderId="4" xfId="0" applyNumberFormat="1" applyFont="1" applyBorder="1" applyAlignment="1">
      <alignment horizontal="left" vertical="top" wrapText="1"/>
    </xf>
    <xf numFmtId="0" fontId="14" fillId="8" borderId="10" xfId="0" applyFont="1" applyFill="1" applyBorder="1" applyAlignment="1">
      <alignment horizontal="left" vertical="top"/>
    </xf>
    <xf numFmtId="0" fontId="7" fillId="8" borderId="10" xfId="0" applyFont="1" applyFill="1" applyBorder="1" applyAlignment="1">
      <alignment vertical="top"/>
    </xf>
    <xf numFmtId="49" fontId="7" fillId="7" borderId="4" xfId="0" applyNumberFormat="1" applyFont="1" applyFill="1" applyBorder="1" applyAlignment="1">
      <alignment vertical="top" wrapText="1"/>
    </xf>
    <xf numFmtId="49" fontId="4" fillId="5" borderId="4" xfId="0" applyNumberFormat="1" applyFont="1" applyFill="1" applyBorder="1" applyAlignment="1">
      <alignment horizontal="center" vertical="top" wrapText="1"/>
    </xf>
    <xf numFmtId="0" fontId="4" fillId="5" borderId="4" xfId="0" applyFont="1" applyFill="1" applyBorder="1" applyAlignment="1">
      <alignment horizontal="center" vertical="top" wrapText="1"/>
    </xf>
    <xf numFmtId="164" fontId="4" fillId="5" borderId="4" xfId="0" applyNumberFormat="1" applyFont="1" applyFill="1" applyBorder="1" applyAlignment="1">
      <alignment vertical="top"/>
    </xf>
    <xf numFmtId="0" fontId="4" fillId="7" borderId="4" xfId="0" applyFont="1" applyFill="1" applyBorder="1" applyAlignment="1">
      <alignment horizontal="left" vertical="top"/>
    </xf>
    <xf numFmtId="164" fontId="4" fillId="7" borderId="4" xfId="0" applyNumberFormat="1" applyFont="1" applyFill="1" applyBorder="1" applyAlignment="1">
      <alignment vertical="top"/>
    </xf>
    <xf numFmtId="0" fontId="8" fillId="4" borderId="4" xfId="0" applyFont="1" applyFill="1" applyBorder="1" applyAlignment="1">
      <alignment horizontal="left" vertical="top"/>
    </xf>
    <xf numFmtId="0" fontId="2" fillId="4" borderId="4" xfId="0" applyFont="1" applyFill="1" applyBorder="1" applyAlignment="1">
      <alignment horizontal="left" vertical="top"/>
    </xf>
    <xf numFmtId="0" fontId="22" fillId="4" borderId="10" xfId="0" applyFont="1" applyFill="1" applyBorder="1" applyAlignment="1">
      <alignment vertical="top" wrapText="1"/>
    </xf>
    <xf numFmtId="49" fontId="4" fillId="6" borderId="4" xfId="0" applyNumberFormat="1" applyFont="1" applyFill="1" applyBorder="1" applyAlignment="1">
      <alignment vertical="top" wrapText="1"/>
    </xf>
    <xf numFmtId="164" fontId="22" fillId="4" borderId="10" xfId="0" applyNumberFormat="1" applyFont="1" applyFill="1" applyBorder="1" applyAlignment="1">
      <alignment vertical="top" wrapText="1"/>
    </xf>
    <xf numFmtId="0" fontId="4" fillId="5" borderId="7" xfId="0" applyFont="1" applyFill="1" applyBorder="1" applyAlignment="1">
      <alignment horizontal="left" vertical="top" wrapText="1"/>
    </xf>
    <xf numFmtId="0" fontId="8" fillId="10" borderId="1" xfId="0" applyFont="1" applyFill="1" applyBorder="1" applyAlignment="1">
      <alignment horizontal="right" vertical="top"/>
    </xf>
    <xf numFmtId="0" fontId="7" fillId="10" borderId="1" xfId="0" applyFont="1" applyFill="1" applyBorder="1" applyAlignment="1">
      <alignment vertical="top"/>
    </xf>
    <xf numFmtId="0" fontId="8" fillId="10" borderId="12" xfId="0" applyFont="1" applyFill="1" applyBorder="1" applyAlignment="1">
      <alignment horizontal="right" vertical="top"/>
    </xf>
    <xf numFmtId="0" fontId="7" fillId="10" borderId="1" xfId="0" applyFont="1" applyFill="1" applyBorder="1" applyAlignment="1">
      <alignment horizontal="center" vertical="top"/>
    </xf>
    <xf numFmtId="0" fontId="21" fillId="10" borderId="1" xfId="0" applyFont="1" applyFill="1" applyBorder="1" applyAlignment="1">
      <alignment vertical="top"/>
    </xf>
    <xf numFmtId="0" fontId="8" fillId="10" borderId="1" xfId="0" applyFont="1" applyFill="1" applyBorder="1" applyAlignment="1">
      <alignment vertical="top"/>
    </xf>
    <xf numFmtId="0" fontId="4" fillId="10" borderId="1" xfId="0" applyFont="1" applyFill="1" applyBorder="1" applyAlignment="1">
      <alignment vertical="top"/>
    </xf>
    <xf numFmtId="0" fontId="22" fillId="10" borderId="1" xfId="0" applyFont="1" applyFill="1" applyBorder="1" applyAlignment="1">
      <alignment vertical="top"/>
    </xf>
    <xf numFmtId="0" fontId="2" fillId="10" borderId="1" xfId="0" applyFont="1" applyFill="1" applyBorder="1" applyAlignment="1">
      <alignment vertical="top"/>
    </xf>
    <xf numFmtId="0" fontId="6" fillId="10" borderId="1" xfId="0" applyFont="1" applyFill="1" applyBorder="1" applyAlignment="1">
      <alignment vertical="top"/>
    </xf>
    <xf numFmtId="0" fontId="2" fillId="10" borderId="1" xfId="0" applyFont="1" applyFill="1" applyBorder="1" applyAlignment="1">
      <alignment horizontal="center" vertical="top"/>
    </xf>
    <xf numFmtId="0" fontId="20" fillId="10" borderId="1" xfId="0" applyFont="1" applyFill="1" applyBorder="1" applyAlignment="1">
      <alignment horizontal="right" vertical="top"/>
    </xf>
    <xf numFmtId="49" fontId="7" fillId="11" borderId="4" xfId="0" applyNumberFormat="1" applyFont="1" applyFill="1" applyBorder="1" applyAlignment="1">
      <alignment horizontal="left" vertical="top"/>
    </xf>
    <xf numFmtId="0" fontId="9" fillId="12" borderId="5" xfId="0" applyFont="1" applyFill="1" applyBorder="1"/>
    <xf numFmtId="0" fontId="9" fillId="12" borderId="6" xfId="0" applyFont="1" applyFill="1" applyBorder="1"/>
    <xf numFmtId="49" fontId="7" fillId="11" borderId="7" xfId="0" applyNumberFormat="1" applyFont="1" applyFill="1" applyBorder="1" applyAlignment="1">
      <alignment horizontal="left" vertical="top" wrapText="1"/>
    </xf>
    <xf numFmtId="0" fontId="9" fillId="12" borderId="8" xfId="0" applyFont="1" applyFill="1" applyBorder="1"/>
    <xf numFmtId="0" fontId="9" fillId="12" borderId="9" xfId="0" applyFont="1" applyFill="1" applyBorder="1"/>
    <xf numFmtId="0" fontId="9" fillId="12" borderId="13" xfId="0" applyFont="1" applyFill="1" applyBorder="1"/>
    <xf numFmtId="0" fontId="9" fillId="12" borderId="14" xfId="0" applyFont="1" applyFill="1" applyBorder="1"/>
    <xf numFmtId="0" fontId="9" fillId="12" borderId="15" xfId="0" applyFont="1" applyFill="1" applyBorder="1"/>
    <xf numFmtId="166" fontId="7" fillId="11" borderId="45" xfId="0" applyNumberFormat="1" applyFont="1" applyFill="1" applyBorder="1" applyAlignment="1">
      <alignment vertical="top"/>
    </xf>
    <xf numFmtId="166" fontId="7" fillId="11" borderId="46" xfId="0" applyNumberFormat="1" applyFont="1" applyFill="1" applyBorder="1" applyAlignment="1">
      <alignment vertical="top"/>
    </xf>
    <xf numFmtId="49" fontId="7" fillId="11" borderId="37" xfId="0" applyNumberFormat="1" applyFont="1" applyFill="1" applyBorder="1" applyAlignment="1">
      <alignment horizontal="left" vertical="top" wrapText="1"/>
    </xf>
    <xf numFmtId="0" fontId="9" fillId="12" borderId="12" xfId="0" applyFont="1" applyFill="1" applyBorder="1"/>
    <xf numFmtId="164" fontId="7" fillId="11" borderId="22" xfId="0" applyNumberFormat="1" applyFont="1" applyFill="1" applyBorder="1" applyAlignment="1">
      <alignment vertical="top"/>
    </xf>
    <xf numFmtId="164" fontId="8" fillId="11" borderId="22" xfId="0" applyNumberFormat="1" applyFont="1" applyFill="1" applyBorder="1" applyAlignment="1">
      <alignment vertical="top"/>
    </xf>
    <xf numFmtId="3" fontId="7" fillId="11" borderId="22" xfId="0" applyNumberFormat="1" applyFont="1" applyFill="1" applyBorder="1" applyAlignment="1">
      <alignment vertical="top"/>
    </xf>
    <xf numFmtId="164" fontId="7" fillId="11" borderId="20" xfId="0" applyNumberFormat="1" applyFont="1" applyFill="1" applyBorder="1" applyAlignment="1">
      <alignment vertical="top"/>
    </xf>
    <xf numFmtId="0" fontId="2" fillId="11" borderId="4" xfId="0" applyFont="1" applyFill="1" applyBorder="1" applyAlignment="1">
      <alignment horizontal="left" vertical="top"/>
    </xf>
    <xf numFmtId="0" fontId="2" fillId="11" borderId="22" xfId="0" applyFont="1" applyFill="1" applyBorder="1" applyAlignment="1">
      <alignment vertical="top"/>
    </xf>
    <xf numFmtId="0" fontId="8" fillId="11" borderId="28" xfId="0" applyFont="1" applyFill="1" applyBorder="1" applyAlignment="1">
      <alignment horizontal="right" vertical="top"/>
    </xf>
    <xf numFmtId="0" fontId="8" fillId="11" borderId="29" xfId="0" applyFont="1" applyFill="1" applyBorder="1" applyAlignment="1">
      <alignment horizontal="right" vertical="top"/>
    </xf>
    <xf numFmtId="0" fontId="4" fillId="11" borderId="4" xfId="0" applyFont="1" applyFill="1" applyBorder="1" applyAlignment="1">
      <alignment horizontal="left" vertical="top"/>
    </xf>
    <xf numFmtId="9" fontId="4" fillId="11" borderId="22" xfId="0" applyNumberFormat="1" applyFont="1" applyFill="1" applyBorder="1" applyAlignment="1">
      <alignment vertical="top"/>
    </xf>
    <xf numFmtId="164" fontId="7" fillId="11" borderId="4" xfId="0" applyNumberFormat="1" applyFont="1" applyFill="1" applyBorder="1" applyAlignment="1">
      <alignment vertical="top"/>
    </xf>
    <xf numFmtId="49" fontId="24" fillId="11" borderId="4" xfId="0" applyNumberFormat="1" applyFont="1" applyFill="1" applyBorder="1" applyAlignment="1">
      <alignment horizontal="left" vertical="top" wrapText="1"/>
    </xf>
    <xf numFmtId="0" fontId="9" fillId="12" borderId="34" xfId="0" applyFont="1" applyFill="1" applyBorder="1"/>
    <xf numFmtId="164" fontId="7" fillId="11" borderId="1" xfId="0" applyNumberFormat="1" applyFont="1" applyFill="1" applyBorder="1" applyAlignment="1">
      <alignment vertical="top"/>
    </xf>
    <xf numFmtId="0" fontId="4" fillId="0" borderId="0" xfId="0" applyFont="1" applyFill="1" applyAlignment="1">
      <alignment vertical="top"/>
    </xf>
    <xf numFmtId="0" fontId="0" fillId="0" borderId="0" xfId="0" applyFill="1"/>
    <xf numFmtId="0" fontId="6" fillId="9" borderId="1" xfId="0" applyFont="1" applyFill="1" applyBorder="1" applyAlignment="1">
      <alignment vertical="top"/>
    </xf>
    <xf numFmtId="0" fontId="8" fillId="9" borderId="1" xfId="0" applyFont="1" applyFill="1" applyBorder="1" applyAlignment="1">
      <alignment horizontal="right" vertical="top"/>
    </xf>
    <xf numFmtId="0" fontId="7" fillId="9" borderId="1" xfId="0" applyFont="1" applyFill="1" applyBorder="1" applyAlignment="1">
      <alignment vertical="top"/>
    </xf>
    <xf numFmtId="0" fontId="8" fillId="9" borderId="12" xfId="0" applyFont="1" applyFill="1" applyBorder="1" applyAlignment="1">
      <alignment horizontal="right" vertical="top"/>
    </xf>
    <xf numFmtId="0" fontId="13" fillId="9" borderId="1" xfId="0" applyFont="1" applyFill="1" applyBorder="1" applyAlignment="1">
      <alignment horizontal="left" vertical="top"/>
    </xf>
    <xf numFmtId="0" fontId="7" fillId="9" borderId="1" xfId="0" applyFont="1" applyFill="1" applyBorder="1" applyAlignment="1">
      <alignment horizontal="center" vertical="top"/>
    </xf>
    <xf numFmtId="0" fontId="7" fillId="9" borderId="1" xfId="0" applyFont="1" applyFill="1" applyBorder="1" applyAlignment="1">
      <alignment horizontal="center" vertical="top" wrapText="1"/>
    </xf>
    <xf numFmtId="0" fontId="8" fillId="9" borderId="1" xfId="0" applyFont="1" applyFill="1" applyBorder="1" applyAlignment="1">
      <alignment horizontal="left" vertical="top"/>
    </xf>
    <xf numFmtId="49" fontId="8" fillId="9" borderId="1" xfId="0" applyNumberFormat="1" applyFont="1" applyFill="1" applyBorder="1" applyAlignment="1">
      <alignment horizontal="left" vertical="top"/>
    </xf>
    <xf numFmtId="0" fontId="21" fillId="9" borderId="1" xfId="0" applyFont="1" applyFill="1" applyBorder="1" applyAlignment="1">
      <alignment vertical="top"/>
    </xf>
    <xf numFmtId="49" fontId="7" fillId="9" borderId="1" xfId="0" applyNumberFormat="1" applyFont="1" applyFill="1" applyBorder="1" applyAlignment="1">
      <alignment vertical="top"/>
    </xf>
    <xf numFmtId="0" fontId="13" fillId="9" borderId="1" xfId="0" applyFont="1" applyFill="1" applyBorder="1" applyAlignment="1">
      <alignment vertical="top"/>
    </xf>
    <xf numFmtId="0" fontId="8" fillId="9" borderId="1" xfId="0" applyFont="1" applyFill="1" applyBorder="1" applyAlignment="1">
      <alignment vertical="top"/>
    </xf>
    <xf numFmtId="0" fontId="4" fillId="9" borderId="1" xfId="0" applyFont="1" applyFill="1" applyBorder="1" applyAlignment="1">
      <alignment vertical="top"/>
    </xf>
    <xf numFmtId="0" fontId="22" fillId="9" borderId="1" xfId="0" applyFont="1" applyFill="1" applyBorder="1" applyAlignment="1">
      <alignment horizontal="left" vertical="top"/>
    </xf>
    <xf numFmtId="0" fontId="22" fillId="9" borderId="1" xfId="0" applyFont="1" applyFill="1" applyBorder="1" applyAlignment="1">
      <alignment vertical="top"/>
    </xf>
    <xf numFmtId="0" fontId="2" fillId="9" borderId="1" xfId="0" applyFont="1" applyFill="1" applyBorder="1" applyAlignment="1">
      <alignment vertical="top"/>
    </xf>
    <xf numFmtId="0" fontId="8" fillId="10" borderId="28" xfId="0" applyFont="1" applyFill="1" applyBorder="1" applyAlignment="1">
      <alignment vertical="top"/>
    </xf>
    <xf numFmtId="0" fontId="8" fillId="10" borderId="32" xfId="0" applyFont="1" applyFill="1" applyBorder="1" applyAlignment="1">
      <alignment horizontal="center" vertical="top"/>
    </xf>
    <xf numFmtId="0" fontId="8" fillId="10" borderId="29" xfId="0" applyFont="1" applyFill="1" applyBorder="1" applyAlignment="1">
      <alignment horizontal="center" vertical="top"/>
    </xf>
    <xf numFmtId="0" fontId="8" fillId="10" borderId="28" xfId="0" applyFont="1" applyFill="1" applyBorder="1" applyAlignment="1">
      <alignment horizontal="center" vertical="top"/>
    </xf>
    <xf numFmtId="0" fontId="7" fillId="10" borderId="33" xfId="0" applyFont="1" applyFill="1" applyBorder="1" applyAlignment="1">
      <alignment horizontal="center" vertical="top"/>
    </xf>
    <xf numFmtId="0" fontId="7" fillId="10" borderId="3" xfId="0" applyFont="1" applyFill="1" applyBorder="1" applyAlignment="1">
      <alignment horizontal="center" vertical="top"/>
    </xf>
    <xf numFmtId="0" fontId="7" fillId="10" borderId="18" xfId="0" applyFont="1" applyFill="1" applyBorder="1" applyAlignment="1">
      <alignment horizontal="center" vertical="top" wrapText="1"/>
    </xf>
    <xf numFmtId="0" fontId="7" fillId="10" borderId="20" xfId="0" applyFont="1" applyFill="1" applyBorder="1" applyAlignment="1">
      <alignment horizontal="center" vertical="top" wrapText="1"/>
    </xf>
    <xf numFmtId="165" fontId="7" fillId="10" borderId="1" xfId="0" applyNumberFormat="1" applyFont="1" applyFill="1" applyBorder="1" applyAlignment="1">
      <alignment vertical="top"/>
    </xf>
    <xf numFmtId="3" fontId="7" fillId="10" borderId="1" xfId="0" applyNumberFormat="1" applyFont="1" applyFill="1" applyBorder="1" applyAlignment="1">
      <alignment vertical="top"/>
    </xf>
    <xf numFmtId="0" fontId="22" fillId="10" borderId="1" xfId="0" applyFont="1" applyFill="1" applyBorder="1" applyAlignment="1">
      <alignment horizontal="right" vertical="top"/>
    </xf>
    <xf numFmtId="0" fontId="8" fillId="10" borderId="18" xfId="0" applyFont="1" applyFill="1" applyBorder="1" applyAlignment="1">
      <alignment vertical="top"/>
    </xf>
    <xf numFmtId="164" fontId="7" fillId="10" borderId="1" xfId="0" applyNumberFormat="1" applyFont="1" applyFill="1" applyBorder="1" applyAlignment="1">
      <alignment vertical="top"/>
    </xf>
    <xf numFmtId="0" fontId="7" fillId="10" borderId="1" xfId="0" applyFont="1" applyFill="1" applyBorder="1" applyAlignment="1">
      <alignment horizontal="right" vertical="top"/>
    </xf>
    <xf numFmtId="164" fontId="22" fillId="10" borderId="1" xfId="0" applyNumberFormat="1" applyFont="1" applyFill="1" applyBorder="1" applyAlignment="1">
      <alignment horizontal="right" vertical="top"/>
    </xf>
    <xf numFmtId="0" fontId="14" fillId="10" borderId="1" xfId="0" applyFont="1" applyFill="1" applyBorder="1" applyAlignment="1">
      <alignment horizontal="right" vertical="top"/>
    </xf>
    <xf numFmtId="0" fontId="6" fillId="10" borderId="1" xfId="0" applyFont="1" applyFill="1" applyBorder="1" applyAlignment="1">
      <alignment horizontal="center" vertical="top"/>
    </xf>
    <xf numFmtId="0" fontId="7" fillId="10" borderId="1" xfId="0" applyFont="1" applyFill="1" applyBorder="1" applyAlignment="1">
      <alignment horizontal="left" vertical="top"/>
    </xf>
    <xf numFmtId="164" fontId="23" fillId="10" borderId="1" xfId="0" applyNumberFormat="1" applyFont="1" applyFill="1" applyBorder="1" applyAlignment="1">
      <alignment horizontal="right" vertical="top"/>
    </xf>
    <xf numFmtId="49" fontId="4" fillId="13" borderId="4" xfId="0" applyNumberFormat="1" applyFont="1" applyFill="1" applyBorder="1" applyAlignment="1" applyProtection="1">
      <alignment vertical="top" wrapText="1"/>
      <protection locked="0"/>
    </xf>
    <xf numFmtId="0" fontId="9" fillId="14" borderId="5" xfId="0" applyFont="1" applyFill="1" applyBorder="1" applyProtection="1">
      <protection locked="0"/>
    </xf>
    <xf numFmtId="0" fontId="9" fillId="14" borderId="6" xfId="0" applyFont="1" applyFill="1" applyBorder="1" applyProtection="1">
      <protection locked="0"/>
    </xf>
  </cellXfs>
  <cellStyles count="2">
    <cellStyle name="Normal" xfId="0" builtinId="0"/>
    <cellStyle name="Normal 2" xfId="1" xr:uid="{00000000-0005-0000-0000-000001000000}"/>
  </cellStyles>
  <dxfs count="8">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Gallery">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Gallery">
      <a:majorFont>
        <a:latin typeface="Gill Sans MT" panose="020B0502020104020203"/>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Gill Sans MT" panose="020B0502020104020203"/>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solidFill>
        <a:gradFill rotWithShape="1">
          <a:gsLst>
            <a:gs pos="0">
              <a:schemeClr val="phClr">
                <a:tint val="94000"/>
                <a:satMod val="80000"/>
                <a:lumMod val="106000"/>
              </a:schemeClr>
            </a:gs>
            <a:gs pos="100000">
              <a:schemeClr val="phClr">
                <a:shade val="80000"/>
              </a:schemeClr>
            </a:gs>
          </a:gsLst>
          <a:path path="circle">
            <a:fillToRect l="43000" r="43000" b="100000"/>
          </a:path>
        </a:gradFill>
      </a:bgFillStyleLst>
    </a:fmtScheme>
  </a:themeElements>
  <a:objectDefaults/>
  <a:extraClrSchemeLst/>
  <a:extLst>
    <a:ext uri="{05A4C25C-085E-4340-85A3-A5531E510DB2}">
      <thm15:themeFamily xmlns:thm15="http://schemas.microsoft.com/office/thememl/2012/main" name="Gallery" id="{BBFCD31E-59A1-489D-B089-A3EAD7CAE12E}" vid="{F5E91637-A7B6-4E27-B710-77DA7014EE1E}"/>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
  <sheetViews>
    <sheetView tabSelected="1" workbookViewId="0"/>
  </sheetViews>
  <sheetFormatPr defaultColWidth="14.44140625" defaultRowHeight="15" customHeight="1" x14ac:dyDescent="0.25"/>
  <cols>
    <col min="1" max="1" width="104.33203125" customWidth="1"/>
    <col min="2" max="6" width="9.109375" customWidth="1"/>
    <col min="7" max="11" width="10" customWidth="1"/>
  </cols>
  <sheetData>
    <row r="1" spans="1:11" ht="15.75" customHeight="1" x14ac:dyDescent="0.25">
      <c r="A1" s="1" t="s">
        <v>0</v>
      </c>
      <c r="B1" s="2"/>
      <c r="C1" s="2"/>
      <c r="D1" s="2"/>
      <c r="E1" s="2"/>
      <c r="F1" s="2"/>
      <c r="G1" s="2"/>
      <c r="H1" s="2"/>
      <c r="I1" s="2"/>
      <c r="J1" s="2"/>
      <c r="K1" s="2"/>
    </row>
    <row r="2" spans="1:11" ht="15.75" customHeight="1" x14ac:dyDescent="0.25">
      <c r="A2" s="3" t="s">
        <v>249</v>
      </c>
      <c r="B2" s="2"/>
      <c r="C2" s="2"/>
      <c r="D2" s="2"/>
      <c r="E2" s="2"/>
      <c r="F2" s="2"/>
      <c r="G2" s="2"/>
      <c r="H2" s="2"/>
      <c r="I2" s="2"/>
      <c r="J2" s="2"/>
      <c r="K2" s="2"/>
    </row>
    <row r="3" spans="1:11" ht="15.75" customHeight="1" x14ac:dyDescent="0.25">
      <c r="A3" s="3"/>
      <c r="B3" s="2"/>
      <c r="C3" s="2"/>
      <c r="D3" s="2"/>
      <c r="E3" s="2"/>
      <c r="F3" s="2"/>
      <c r="G3" s="2"/>
      <c r="H3" s="2"/>
      <c r="I3" s="2"/>
      <c r="J3" s="2"/>
      <c r="K3" s="2"/>
    </row>
    <row r="4" spans="1:11" ht="15.75" customHeight="1" x14ac:dyDescent="0.25">
      <c r="A4" s="1" t="s">
        <v>1</v>
      </c>
      <c r="B4" s="2"/>
      <c r="C4" s="2"/>
      <c r="D4" s="2"/>
      <c r="E4" s="2"/>
      <c r="F4" s="2"/>
      <c r="G4" s="2"/>
      <c r="H4" s="2"/>
      <c r="I4" s="2"/>
      <c r="J4" s="2"/>
      <c r="K4" s="2"/>
    </row>
    <row r="5" spans="1:11" ht="15.75" customHeight="1" x14ac:dyDescent="0.25">
      <c r="A5" s="3"/>
      <c r="B5" s="4"/>
      <c r="C5" s="2"/>
      <c r="D5" s="2"/>
      <c r="E5" s="2"/>
      <c r="F5" s="2"/>
      <c r="G5" s="2"/>
      <c r="H5" s="2"/>
      <c r="I5" s="2"/>
      <c r="J5" s="2"/>
      <c r="K5" s="2"/>
    </row>
    <row r="6" spans="1:11" ht="15.75" customHeight="1" x14ac:dyDescent="0.25">
      <c r="A6" s="3" t="s">
        <v>2</v>
      </c>
      <c r="B6" s="4"/>
      <c r="C6" s="2"/>
      <c r="D6" s="2"/>
      <c r="E6" s="2"/>
      <c r="F6" s="2"/>
      <c r="G6" s="2"/>
      <c r="H6" s="2"/>
      <c r="I6" s="2"/>
      <c r="J6" s="2"/>
      <c r="K6" s="2"/>
    </row>
    <row r="7" spans="1:11" ht="15.75" customHeight="1" x14ac:dyDescent="0.25">
      <c r="A7" s="3" t="s">
        <v>215</v>
      </c>
      <c r="B7" s="4"/>
      <c r="C7" s="2"/>
      <c r="D7" s="2"/>
      <c r="E7" s="2"/>
      <c r="F7" s="2"/>
      <c r="G7" s="2"/>
      <c r="H7" s="2"/>
      <c r="I7" s="2"/>
      <c r="J7" s="2"/>
      <c r="K7" s="2"/>
    </row>
    <row r="8" spans="1:11" ht="15.75" customHeight="1" x14ac:dyDescent="0.25">
      <c r="A8" s="3"/>
      <c r="B8" s="4"/>
      <c r="C8" s="2"/>
      <c r="D8" s="2"/>
      <c r="E8" s="2"/>
      <c r="F8" s="2"/>
      <c r="G8" s="2"/>
      <c r="H8" s="2"/>
      <c r="I8" s="2"/>
      <c r="J8" s="2"/>
      <c r="K8" s="2"/>
    </row>
    <row r="9" spans="1:11" ht="15.75" customHeight="1" x14ac:dyDescent="0.25">
      <c r="A9" s="3" t="s">
        <v>3</v>
      </c>
      <c r="B9" s="2"/>
      <c r="C9" s="2"/>
      <c r="D9" s="2"/>
      <c r="E9" s="2"/>
      <c r="F9" s="2"/>
      <c r="G9" s="2"/>
      <c r="H9" s="2"/>
      <c r="I9" s="2"/>
      <c r="J9" s="2"/>
      <c r="K9" s="2"/>
    </row>
    <row r="10" spans="1:11" ht="15.75" customHeight="1" x14ac:dyDescent="0.25">
      <c r="A10" s="3" t="s">
        <v>250</v>
      </c>
      <c r="B10" s="2"/>
      <c r="C10" s="2"/>
      <c r="D10" s="2"/>
      <c r="E10" s="2"/>
      <c r="F10" s="2"/>
      <c r="G10" s="2"/>
      <c r="H10" s="2"/>
      <c r="I10" s="2"/>
      <c r="J10" s="2"/>
      <c r="K10" s="2"/>
    </row>
    <row r="11" spans="1:11" ht="15.75" customHeight="1" x14ac:dyDescent="0.25">
      <c r="A11" s="3"/>
      <c r="B11" s="2"/>
      <c r="C11" s="2"/>
      <c r="D11" s="2"/>
      <c r="E11" s="2"/>
      <c r="F11" s="2"/>
      <c r="G11" s="2"/>
      <c r="H11" s="2"/>
      <c r="I11" s="2"/>
      <c r="J11" s="2"/>
      <c r="K11" s="2"/>
    </row>
    <row r="12" spans="1:11" ht="27.75" customHeight="1" x14ac:dyDescent="0.25">
      <c r="A12" s="3" t="s">
        <v>216</v>
      </c>
      <c r="B12" s="2"/>
      <c r="C12" s="2"/>
      <c r="D12" s="2"/>
      <c r="E12" s="2"/>
      <c r="F12" s="2"/>
      <c r="G12" s="2"/>
      <c r="H12" s="2"/>
      <c r="I12" s="2"/>
      <c r="J12" s="2"/>
      <c r="K12" s="2"/>
    </row>
    <row r="13" spans="1:11" ht="15.75" customHeight="1" x14ac:dyDescent="0.25">
      <c r="A13" s="3"/>
      <c r="B13" s="2"/>
      <c r="C13" s="2"/>
      <c r="D13" s="2"/>
      <c r="E13" s="2"/>
      <c r="F13" s="2"/>
      <c r="G13" s="2"/>
      <c r="H13" s="2"/>
      <c r="I13" s="2"/>
      <c r="J13" s="2"/>
      <c r="K13" s="2"/>
    </row>
    <row r="14" spans="1:11" ht="55.5" customHeight="1" x14ac:dyDescent="0.25">
      <c r="A14" s="3" t="s">
        <v>217</v>
      </c>
      <c r="B14" s="2"/>
      <c r="C14" s="2"/>
      <c r="D14" s="2"/>
      <c r="E14" s="2"/>
      <c r="F14" s="2"/>
      <c r="G14" s="2"/>
      <c r="H14" s="2"/>
      <c r="I14" s="2"/>
      <c r="J14" s="2"/>
      <c r="K14" s="2"/>
    </row>
    <row r="15" spans="1:11" ht="15.75" customHeight="1" x14ac:dyDescent="0.25">
      <c r="A15" s="3"/>
      <c r="B15" s="2"/>
      <c r="C15" s="2"/>
      <c r="D15" s="2"/>
      <c r="E15" s="2"/>
      <c r="F15" s="2"/>
      <c r="G15" s="2"/>
      <c r="H15" s="2"/>
      <c r="I15" s="2"/>
      <c r="J15" s="2"/>
      <c r="K15" s="2"/>
    </row>
    <row r="16" spans="1:11" ht="27.75" customHeight="1" x14ac:dyDescent="0.25">
      <c r="A16" s="3" t="s">
        <v>218</v>
      </c>
      <c r="B16" s="2"/>
      <c r="C16" s="2"/>
      <c r="D16" s="2"/>
      <c r="E16" s="2"/>
      <c r="F16" s="2"/>
      <c r="G16" s="2"/>
      <c r="H16" s="2"/>
      <c r="I16" s="2"/>
      <c r="J16" s="2"/>
      <c r="K16" s="2"/>
    </row>
    <row r="17" spans="1:11" ht="15.75" customHeight="1" x14ac:dyDescent="0.25">
      <c r="A17" s="3" t="s">
        <v>4</v>
      </c>
      <c r="B17" s="2"/>
      <c r="C17" s="2"/>
      <c r="D17" s="2"/>
      <c r="E17" s="2"/>
      <c r="F17" s="2"/>
      <c r="G17" s="2"/>
      <c r="H17" s="2"/>
      <c r="I17" s="2"/>
      <c r="J17" s="2"/>
      <c r="K17" s="2"/>
    </row>
    <row r="18" spans="1:11" ht="26.4" x14ac:dyDescent="0.25">
      <c r="A18" s="3" t="s">
        <v>219</v>
      </c>
      <c r="B18" s="2"/>
      <c r="C18" s="2"/>
      <c r="D18" s="2"/>
      <c r="E18" s="2"/>
      <c r="F18" s="2"/>
      <c r="G18" s="2"/>
      <c r="H18" s="2"/>
      <c r="I18" s="2"/>
      <c r="J18" s="2"/>
      <c r="K18" s="2"/>
    </row>
    <row r="19" spans="1:11" ht="30.6" customHeight="1" x14ac:dyDescent="0.25">
      <c r="A19" s="3" t="s">
        <v>220</v>
      </c>
      <c r="B19" s="2"/>
      <c r="C19" s="2"/>
      <c r="D19" s="2"/>
      <c r="E19" s="2"/>
      <c r="F19" s="2"/>
      <c r="G19" s="2"/>
      <c r="H19" s="2"/>
      <c r="I19" s="2"/>
      <c r="J19" s="2"/>
      <c r="K19" s="2"/>
    </row>
    <row r="20" spans="1:11" ht="15.75" customHeight="1" x14ac:dyDescent="0.25">
      <c r="A20" s="3" t="s">
        <v>221</v>
      </c>
      <c r="B20" s="2"/>
      <c r="C20" s="2"/>
      <c r="D20" s="2"/>
      <c r="E20" s="2"/>
      <c r="F20" s="2"/>
      <c r="G20" s="2"/>
      <c r="H20" s="2"/>
      <c r="I20" s="2"/>
      <c r="J20" s="2"/>
      <c r="K20" s="2"/>
    </row>
    <row r="21" spans="1:11" ht="15.75" customHeight="1" x14ac:dyDescent="0.25">
      <c r="A21" s="3"/>
      <c r="B21" s="2"/>
      <c r="C21" s="2"/>
      <c r="D21" s="2"/>
      <c r="E21" s="2"/>
      <c r="F21" s="2"/>
      <c r="G21" s="2"/>
      <c r="H21" s="2"/>
      <c r="I21" s="2"/>
      <c r="J21" s="2"/>
      <c r="K21" s="2"/>
    </row>
    <row r="22" spans="1:11" ht="30.6" customHeight="1" x14ac:dyDescent="0.25">
      <c r="A22" s="3" t="s">
        <v>5</v>
      </c>
      <c r="B22" s="2"/>
      <c r="C22" s="2"/>
      <c r="D22" s="2"/>
      <c r="E22" s="2"/>
      <c r="F22" s="2"/>
      <c r="G22" s="2"/>
      <c r="H22" s="2"/>
      <c r="I22" s="2"/>
      <c r="J22" s="2"/>
      <c r="K22" s="2"/>
    </row>
    <row r="23" spans="1:11" ht="39.6" x14ac:dyDescent="0.25">
      <c r="A23" s="3" t="s">
        <v>222</v>
      </c>
      <c r="B23" s="2"/>
      <c r="C23" s="2"/>
      <c r="D23" s="2"/>
      <c r="E23" s="2"/>
      <c r="F23" s="2"/>
      <c r="G23" s="2"/>
      <c r="H23" s="2"/>
      <c r="I23" s="2"/>
      <c r="J23" s="2"/>
      <c r="K23" s="2"/>
    </row>
    <row r="24" spans="1:11" ht="15.75" customHeight="1" x14ac:dyDescent="0.25">
      <c r="A24" s="3"/>
      <c r="B24" s="2"/>
      <c r="C24" s="2"/>
      <c r="D24" s="2"/>
      <c r="E24" s="2"/>
      <c r="F24" s="2"/>
      <c r="G24" s="2"/>
      <c r="H24" s="2"/>
      <c r="I24" s="2"/>
      <c r="J24" s="2"/>
      <c r="K24" s="2"/>
    </row>
    <row r="25" spans="1:11" ht="15.75" customHeight="1" x14ac:dyDescent="0.25">
      <c r="A25" s="3" t="s">
        <v>223</v>
      </c>
      <c r="B25" s="2"/>
      <c r="C25" s="2"/>
      <c r="D25" s="2"/>
      <c r="E25" s="2"/>
      <c r="F25" s="2"/>
      <c r="G25" s="2"/>
      <c r="H25" s="2"/>
      <c r="I25" s="2"/>
      <c r="J25" s="2"/>
      <c r="K25" s="2"/>
    </row>
    <row r="26" spans="1:11" ht="42" customHeight="1" x14ac:dyDescent="0.25">
      <c r="A26" s="160" t="s">
        <v>224</v>
      </c>
      <c r="B26" s="2"/>
      <c r="C26" s="2"/>
      <c r="D26" s="2"/>
      <c r="E26" s="2"/>
      <c r="F26" s="2"/>
      <c r="G26" s="2"/>
      <c r="H26" s="2"/>
      <c r="I26" s="2"/>
      <c r="J26" s="2"/>
      <c r="K26" s="2"/>
    </row>
    <row r="27" spans="1:11" ht="15.75" customHeight="1" x14ac:dyDescent="0.25">
      <c r="A27" s="3"/>
      <c r="B27" s="2"/>
      <c r="C27" s="2"/>
      <c r="D27" s="2"/>
      <c r="E27" s="2"/>
      <c r="F27" s="2"/>
      <c r="G27" s="2"/>
      <c r="H27" s="2"/>
      <c r="I27" s="2"/>
      <c r="J27" s="2"/>
      <c r="K27" s="2"/>
    </row>
    <row r="28" spans="1:11" ht="42" customHeight="1" x14ac:dyDescent="0.25">
      <c r="A28" s="5" t="s">
        <v>6</v>
      </c>
      <c r="B28" s="2"/>
      <c r="C28" s="2"/>
      <c r="D28" s="2"/>
      <c r="E28" s="2"/>
      <c r="F28" s="2"/>
      <c r="G28" s="2"/>
      <c r="H28" s="2"/>
      <c r="I28" s="2"/>
      <c r="J28" s="2"/>
      <c r="K28" s="2"/>
    </row>
    <row r="29" spans="1:11" ht="34.200000000000003" customHeight="1" x14ac:dyDescent="0.25">
      <c r="A29" s="3"/>
      <c r="B29" s="2"/>
      <c r="C29" s="2"/>
      <c r="D29" s="2"/>
      <c r="E29" s="2"/>
      <c r="F29" s="2"/>
      <c r="G29" s="2"/>
      <c r="H29" s="2"/>
      <c r="I29" s="2"/>
      <c r="J29" s="2"/>
      <c r="K29" s="2"/>
    </row>
    <row r="30" spans="1:11" ht="26.4" x14ac:dyDescent="0.25">
      <c r="A30" s="3" t="s">
        <v>225</v>
      </c>
      <c r="B30" s="2"/>
      <c r="C30" s="2"/>
      <c r="D30" s="2"/>
      <c r="E30" s="2"/>
      <c r="F30" s="2"/>
      <c r="G30" s="2"/>
      <c r="H30" s="2"/>
      <c r="I30" s="2"/>
      <c r="J30" s="2"/>
      <c r="K30" s="2"/>
    </row>
    <row r="31" spans="1:11" ht="15.75" customHeight="1" x14ac:dyDescent="0.25">
      <c r="A31" s="5"/>
      <c r="B31" s="2"/>
      <c r="C31" s="2"/>
      <c r="D31" s="2"/>
      <c r="E31" s="2"/>
      <c r="F31" s="2"/>
      <c r="G31" s="2"/>
      <c r="H31" s="2"/>
      <c r="I31" s="2"/>
      <c r="J31" s="2"/>
      <c r="K31" s="2"/>
    </row>
    <row r="32" spans="1:11" ht="15.75" customHeight="1" x14ac:dyDescent="0.25">
      <c r="A32" s="3" t="s">
        <v>7</v>
      </c>
      <c r="B32" s="2"/>
      <c r="C32" s="2"/>
      <c r="D32" s="2"/>
      <c r="E32" s="2"/>
      <c r="F32" s="2"/>
      <c r="G32" s="2"/>
      <c r="H32" s="2"/>
      <c r="I32" s="2"/>
      <c r="J32" s="2"/>
      <c r="K32" s="2"/>
    </row>
    <row r="33" spans="1:11" ht="15.75" customHeight="1" x14ac:dyDescent="0.25">
      <c r="A33" s="3"/>
      <c r="B33" s="2"/>
      <c r="C33" s="2"/>
      <c r="D33" s="2"/>
      <c r="E33" s="2"/>
      <c r="F33" s="2"/>
      <c r="G33" s="2"/>
      <c r="H33" s="2"/>
      <c r="I33" s="2"/>
      <c r="J33" s="2"/>
      <c r="K33" s="2"/>
    </row>
    <row r="34" spans="1:11" ht="15.75" customHeight="1" x14ac:dyDescent="0.25">
      <c r="A34" s="3"/>
      <c r="B34" s="2"/>
      <c r="C34" s="2"/>
      <c r="D34" s="2"/>
      <c r="E34" s="2"/>
      <c r="F34" s="2"/>
      <c r="G34" s="2"/>
      <c r="H34" s="2"/>
      <c r="I34" s="2"/>
      <c r="J34" s="2"/>
      <c r="K34" s="2"/>
    </row>
    <row r="35" spans="1:11" ht="15.75" customHeight="1" x14ac:dyDescent="0.25">
      <c r="A35" s="3"/>
      <c r="B35" s="2"/>
      <c r="C35" s="2"/>
      <c r="D35" s="2"/>
      <c r="E35" s="2"/>
      <c r="F35" s="2"/>
      <c r="G35" s="2"/>
      <c r="H35" s="2"/>
      <c r="I35" s="2"/>
      <c r="J35" s="2"/>
      <c r="K35" s="2"/>
    </row>
    <row r="36" spans="1:11" ht="15.75" customHeight="1" x14ac:dyDescent="0.25">
      <c r="A36" s="3"/>
      <c r="B36" s="2"/>
      <c r="C36" s="2"/>
      <c r="D36" s="2"/>
      <c r="E36" s="2"/>
      <c r="F36" s="2"/>
      <c r="G36" s="2"/>
      <c r="H36" s="2"/>
      <c r="I36" s="2"/>
      <c r="J36" s="2"/>
      <c r="K36" s="2"/>
    </row>
    <row r="37" spans="1:11" ht="15.75" customHeight="1" x14ac:dyDescent="0.25">
      <c r="A37" s="3"/>
      <c r="B37" s="2"/>
      <c r="C37" s="2"/>
      <c r="D37" s="2"/>
      <c r="E37" s="2"/>
      <c r="F37" s="2"/>
      <c r="G37" s="2"/>
      <c r="H37" s="2"/>
      <c r="I37" s="2"/>
      <c r="J37" s="2"/>
      <c r="K37" s="2"/>
    </row>
    <row r="38" spans="1:11" ht="15.75" customHeight="1" x14ac:dyDescent="0.25">
      <c r="A38" s="3"/>
      <c r="B38" s="2"/>
      <c r="C38" s="2"/>
      <c r="D38" s="2"/>
      <c r="E38" s="2"/>
      <c r="F38" s="2"/>
      <c r="G38" s="2"/>
      <c r="H38" s="2"/>
      <c r="I38" s="2"/>
      <c r="J38" s="2"/>
      <c r="K38" s="2"/>
    </row>
    <row r="39" spans="1:11" ht="15.75" customHeight="1" x14ac:dyDescent="0.25">
      <c r="A39" s="3"/>
      <c r="B39" s="2"/>
      <c r="C39" s="2"/>
      <c r="D39" s="2"/>
      <c r="E39" s="2"/>
      <c r="F39" s="2"/>
      <c r="G39" s="2"/>
      <c r="H39" s="2"/>
      <c r="I39" s="2"/>
      <c r="J39" s="2"/>
      <c r="K39" s="2"/>
    </row>
    <row r="40" spans="1:11" ht="15.75" customHeight="1" x14ac:dyDescent="0.25">
      <c r="A40" s="3"/>
      <c r="B40" s="2"/>
      <c r="C40" s="2"/>
      <c r="D40" s="2"/>
      <c r="E40" s="2"/>
      <c r="F40" s="2"/>
      <c r="G40" s="2"/>
      <c r="H40" s="2"/>
      <c r="I40" s="2"/>
      <c r="J40" s="2"/>
      <c r="K40" s="2"/>
    </row>
    <row r="41" spans="1:11" ht="15.75" customHeight="1" x14ac:dyDescent="0.25">
      <c r="A41" s="3"/>
      <c r="B41" s="2"/>
      <c r="C41" s="2"/>
      <c r="D41" s="2"/>
      <c r="E41" s="2"/>
      <c r="F41" s="2"/>
      <c r="G41" s="2"/>
      <c r="H41" s="2"/>
      <c r="I41" s="2"/>
      <c r="J41" s="2"/>
      <c r="K41" s="2"/>
    </row>
    <row r="42" spans="1:11" ht="15.75" customHeight="1" x14ac:dyDescent="0.25">
      <c r="A42" s="3"/>
      <c r="B42" s="2"/>
      <c r="C42" s="2"/>
      <c r="D42" s="2"/>
      <c r="E42" s="2"/>
      <c r="F42" s="2"/>
      <c r="G42" s="2"/>
      <c r="H42" s="2"/>
      <c r="I42" s="2"/>
      <c r="J42" s="2"/>
      <c r="K42" s="2"/>
    </row>
    <row r="43" spans="1:11" ht="15.75" customHeight="1" x14ac:dyDescent="0.25">
      <c r="A43" s="3"/>
      <c r="B43" s="2"/>
      <c r="C43" s="2"/>
      <c r="D43" s="2"/>
      <c r="E43" s="2"/>
      <c r="F43" s="2"/>
      <c r="G43" s="2"/>
      <c r="H43" s="2"/>
      <c r="I43" s="2"/>
      <c r="J43" s="2"/>
      <c r="K43" s="2"/>
    </row>
    <row r="44" spans="1:11" ht="15.75" customHeight="1" x14ac:dyDescent="0.25">
      <c r="A44" s="3"/>
      <c r="B44" s="2"/>
      <c r="C44" s="2"/>
      <c r="D44" s="2"/>
      <c r="E44" s="2"/>
      <c r="F44" s="2"/>
      <c r="G44" s="2"/>
      <c r="H44" s="2"/>
      <c r="I44" s="2"/>
      <c r="J44" s="2"/>
      <c r="K44" s="2"/>
    </row>
    <row r="45" spans="1:11" ht="15.75" customHeight="1" x14ac:dyDescent="0.25">
      <c r="A45" s="3"/>
      <c r="B45" s="2"/>
      <c r="C45" s="2"/>
      <c r="D45" s="2"/>
      <c r="E45" s="2"/>
      <c r="F45" s="2"/>
      <c r="G45" s="2"/>
      <c r="H45" s="2"/>
      <c r="I45" s="2"/>
      <c r="J45" s="2"/>
      <c r="K45" s="2"/>
    </row>
    <row r="46" spans="1:11" ht="15.75" customHeight="1" x14ac:dyDescent="0.25">
      <c r="A46" s="3"/>
      <c r="B46" s="2"/>
      <c r="C46" s="2"/>
      <c r="D46" s="2"/>
      <c r="E46" s="2"/>
      <c r="F46" s="2"/>
      <c r="G46" s="2"/>
      <c r="H46" s="2"/>
      <c r="I46" s="2"/>
      <c r="J46" s="2"/>
      <c r="K46" s="2"/>
    </row>
    <row r="47" spans="1:11" ht="15.75" customHeight="1" x14ac:dyDescent="0.25">
      <c r="A47" s="3"/>
      <c r="B47" s="2"/>
      <c r="C47" s="2"/>
      <c r="D47" s="2"/>
      <c r="E47" s="2"/>
      <c r="F47" s="2"/>
      <c r="G47" s="2"/>
      <c r="H47" s="2"/>
      <c r="I47" s="2"/>
      <c r="J47" s="2"/>
      <c r="K47" s="2"/>
    </row>
    <row r="48" spans="1:11" ht="15.75" customHeight="1" x14ac:dyDescent="0.25">
      <c r="A48" s="3"/>
      <c r="B48" s="2"/>
      <c r="C48" s="2"/>
      <c r="D48" s="2"/>
      <c r="E48" s="2"/>
      <c r="F48" s="2"/>
      <c r="G48" s="2"/>
      <c r="H48" s="2"/>
      <c r="I48" s="2"/>
      <c r="J48" s="2"/>
      <c r="K48" s="2"/>
    </row>
    <row r="49" spans="1:11" ht="15.75" customHeight="1" x14ac:dyDescent="0.25">
      <c r="A49" s="3"/>
      <c r="B49" s="2"/>
      <c r="C49" s="2"/>
      <c r="D49" s="2"/>
      <c r="E49" s="2"/>
      <c r="F49" s="2"/>
      <c r="G49" s="2"/>
      <c r="H49" s="2"/>
      <c r="I49" s="2"/>
      <c r="J49" s="2"/>
      <c r="K49" s="2"/>
    </row>
    <row r="50" spans="1:11" ht="15.75" customHeight="1" x14ac:dyDescent="0.25">
      <c r="A50" s="3"/>
      <c r="B50" s="2"/>
      <c r="C50" s="2"/>
      <c r="D50" s="2"/>
      <c r="E50" s="2"/>
      <c r="F50" s="2"/>
      <c r="G50" s="2"/>
      <c r="H50" s="2"/>
      <c r="I50" s="2"/>
      <c r="J50" s="2"/>
      <c r="K50" s="2"/>
    </row>
    <row r="51" spans="1:11" ht="15.75" customHeight="1" x14ac:dyDescent="0.25">
      <c r="A51" s="3"/>
      <c r="B51" s="2"/>
      <c r="C51" s="2"/>
      <c r="D51" s="2"/>
      <c r="E51" s="2"/>
      <c r="F51" s="2"/>
      <c r="G51" s="2"/>
      <c r="H51" s="2"/>
      <c r="I51" s="2"/>
      <c r="J51" s="2"/>
      <c r="K51" s="2"/>
    </row>
    <row r="52" spans="1:11" ht="15.75" customHeight="1" x14ac:dyDescent="0.25">
      <c r="A52" s="3"/>
      <c r="B52" s="2"/>
      <c r="C52" s="2"/>
      <c r="D52" s="2"/>
      <c r="E52" s="2"/>
      <c r="F52" s="2"/>
      <c r="G52" s="2"/>
      <c r="H52" s="2"/>
      <c r="I52" s="2"/>
      <c r="J52" s="2"/>
      <c r="K52" s="2"/>
    </row>
    <row r="53" spans="1:11" ht="15.75" customHeight="1" x14ac:dyDescent="0.25">
      <c r="A53" s="3"/>
      <c r="B53" s="2"/>
      <c r="C53" s="2"/>
      <c r="D53" s="2"/>
      <c r="E53" s="2"/>
      <c r="F53" s="2"/>
      <c r="G53" s="2"/>
      <c r="H53" s="2"/>
      <c r="I53" s="2"/>
      <c r="J53" s="2"/>
      <c r="K53" s="2"/>
    </row>
    <row r="54" spans="1:11" ht="15.75" customHeight="1" x14ac:dyDescent="0.25">
      <c r="A54" s="3"/>
      <c r="B54" s="2"/>
      <c r="C54" s="2"/>
      <c r="D54" s="2"/>
      <c r="E54" s="2"/>
      <c r="F54" s="2"/>
      <c r="G54" s="2"/>
      <c r="H54" s="2"/>
      <c r="I54" s="2"/>
      <c r="J54" s="2"/>
      <c r="K54" s="2"/>
    </row>
    <row r="55" spans="1:11" ht="15.75" customHeight="1" x14ac:dyDescent="0.25">
      <c r="A55" s="3"/>
      <c r="B55" s="2"/>
      <c r="C55" s="2"/>
      <c r="D55" s="2"/>
      <c r="E55" s="2"/>
      <c r="F55" s="2"/>
      <c r="G55" s="2"/>
      <c r="H55" s="2"/>
      <c r="I55" s="2"/>
      <c r="J55" s="2"/>
      <c r="K55" s="2"/>
    </row>
    <row r="56" spans="1:11" ht="15.75" customHeight="1" x14ac:dyDescent="0.25">
      <c r="A56" s="3"/>
      <c r="B56" s="2"/>
      <c r="C56" s="2"/>
      <c r="D56" s="2"/>
      <c r="E56" s="2"/>
      <c r="F56" s="2"/>
      <c r="G56" s="2"/>
      <c r="H56" s="2"/>
      <c r="I56" s="2"/>
      <c r="J56" s="2"/>
      <c r="K56" s="2"/>
    </row>
    <row r="57" spans="1:11" ht="15.75" customHeight="1" x14ac:dyDescent="0.25">
      <c r="A57" s="3"/>
      <c r="B57" s="2"/>
      <c r="C57" s="2"/>
      <c r="D57" s="2"/>
      <c r="E57" s="2"/>
      <c r="F57" s="2"/>
      <c r="G57" s="2"/>
      <c r="H57" s="2"/>
      <c r="I57" s="2"/>
      <c r="J57" s="2"/>
      <c r="K57" s="2"/>
    </row>
    <row r="58" spans="1:11" ht="15.75" customHeight="1" x14ac:dyDescent="0.25">
      <c r="A58" s="3"/>
      <c r="B58" s="2"/>
      <c r="C58" s="2"/>
      <c r="D58" s="2"/>
      <c r="E58" s="2"/>
      <c r="F58" s="2"/>
      <c r="G58" s="2"/>
      <c r="H58" s="2"/>
      <c r="I58" s="2"/>
      <c r="J58" s="2"/>
      <c r="K58" s="2"/>
    </row>
    <row r="59" spans="1:11" ht="15.75" customHeight="1" x14ac:dyDescent="0.25">
      <c r="A59" s="3"/>
      <c r="B59" s="2"/>
      <c r="C59" s="2"/>
      <c r="D59" s="2"/>
      <c r="E59" s="2"/>
      <c r="F59" s="2"/>
      <c r="G59" s="2"/>
      <c r="H59" s="2"/>
      <c r="I59" s="2"/>
      <c r="J59" s="2"/>
      <c r="K59" s="2"/>
    </row>
    <row r="60" spans="1:11" ht="15.75" customHeight="1" x14ac:dyDescent="0.25">
      <c r="A60" s="3"/>
      <c r="B60" s="2"/>
      <c r="C60" s="2"/>
      <c r="D60" s="2"/>
      <c r="E60" s="2"/>
      <c r="F60" s="2"/>
      <c r="G60" s="2"/>
      <c r="H60" s="2"/>
      <c r="I60" s="2"/>
      <c r="J60" s="2"/>
      <c r="K60" s="2"/>
    </row>
    <row r="61" spans="1:11" ht="15.75" customHeight="1" x14ac:dyDescent="0.25">
      <c r="A61" s="3"/>
      <c r="B61" s="2"/>
      <c r="C61" s="2"/>
      <c r="D61" s="2"/>
      <c r="E61" s="2"/>
      <c r="F61" s="2"/>
      <c r="G61" s="2"/>
      <c r="H61" s="2"/>
      <c r="I61" s="2"/>
      <c r="J61" s="2"/>
      <c r="K61" s="2"/>
    </row>
    <row r="62" spans="1:11" ht="15.75" customHeight="1" x14ac:dyDescent="0.25">
      <c r="A62" s="3"/>
      <c r="B62" s="2"/>
      <c r="C62" s="2"/>
      <c r="D62" s="2"/>
      <c r="E62" s="2"/>
      <c r="F62" s="2"/>
      <c r="G62" s="2"/>
      <c r="H62" s="2"/>
      <c r="I62" s="2"/>
      <c r="J62" s="2"/>
      <c r="K62" s="2"/>
    </row>
    <row r="63" spans="1:11" ht="15.75" customHeight="1" x14ac:dyDescent="0.25">
      <c r="A63" s="3"/>
      <c r="B63" s="2"/>
      <c r="C63" s="2"/>
      <c r="D63" s="2"/>
      <c r="E63" s="2"/>
      <c r="F63" s="2"/>
      <c r="G63" s="2"/>
      <c r="H63" s="2"/>
      <c r="I63" s="2"/>
      <c r="J63" s="2"/>
      <c r="K63" s="2"/>
    </row>
    <row r="64" spans="1:11" ht="15.75" customHeight="1" x14ac:dyDescent="0.25">
      <c r="A64" s="3"/>
      <c r="B64" s="2"/>
      <c r="C64" s="2"/>
      <c r="D64" s="2"/>
      <c r="E64" s="2"/>
      <c r="F64" s="2"/>
      <c r="G64" s="2"/>
      <c r="H64" s="2"/>
      <c r="I64" s="2"/>
      <c r="J64" s="2"/>
      <c r="K64" s="2"/>
    </row>
    <row r="65" spans="1:11" ht="15.75" customHeight="1" x14ac:dyDescent="0.25">
      <c r="A65" s="3"/>
      <c r="B65" s="2"/>
      <c r="C65" s="2"/>
      <c r="D65" s="2"/>
      <c r="E65" s="2"/>
      <c r="F65" s="2"/>
      <c r="G65" s="2"/>
      <c r="H65" s="2"/>
      <c r="I65" s="2"/>
      <c r="J65" s="2"/>
      <c r="K65" s="2"/>
    </row>
    <row r="66" spans="1:11" ht="15.75" customHeight="1" x14ac:dyDescent="0.25">
      <c r="A66" s="3"/>
      <c r="B66" s="2"/>
      <c r="C66" s="2"/>
      <c r="D66" s="2"/>
      <c r="E66" s="2"/>
      <c r="F66" s="2"/>
      <c r="G66" s="2"/>
      <c r="H66" s="2"/>
      <c r="I66" s="2"/>
      <c r="J66" s="2"/>
      <c r="K66" s="2"/>
    </row>
    <row r="67" spans="1:11" ht="15.75" customHeight="1" x14ac:dyDescent="0.25">
      <c r="A67" s="3"/>
      <c r="B67" s="2"/>
      <c r="C67" s="2"/>
      <c r="D67" s="2"/>
      <c r="E67" s="2"/>
      <c r="F67" s="2"/>
      <c r="G67" s="2"/>
      <c r="H67" s="2"/>
      <c r="I67" s="2"/>
      <c r="J67" s="2"/>
      <c r="K67" s="2"/>
    </row>
    <row r="68" spans="1:11" ht="15.75" customHeight="1" x14ac:dyDescent="0.25">
      <c r="A68" s="3"/>
      <c r="B68" s="2"/>
      <c r="C68" s="2"/>
      <c r="D68" s="2"/>
      <c r="E68" s="2"/>
      <c r="F68" s="2"/>
      <c r="G68" s="2"/>
      <c r="H68" s="2"/>
      <c r="I68" s="2"/>
      <c r="J68" s="2"/>
      <c r="K68" s="2"/>
    </row>
    <row r="69" spans="1:11" ht="15.75" customHeight="1" x14ac:dyDescent="0.25">
      <c r="A69" s="3"/>
      <c r="B69" s="2"/>
      <c r="C69" s="2"/>
      <c r="D69" s="2"/>
      <c r="E69" s="2"/>
      <c r="F69" s="2"/>
      <c r="G69" s="2"/>
      <c r="H69" s="2"/>
      <c r="I69" s="2"/>
      <c r="J69" s="2"/>
      <c r="K69" s="2"/>
    </row>
    <row r="70" spans="1:11" ht="15.75" customHeight="1" x14ac:dyDescent="0.25">
      <c r="A70" s="3"/>
      <c r="B70" s="2"/>
      <c r="C70" s="2"/>
      <c r="D70" s="2"/>
      <c r="E70" s="2"/>
      <c r="F70" s="2"/>
      <c r="G70" s="2"/>
      <c r="H70" s="2"/>
      <c r="I70" s="2"/>
      <c r="J70" s="2"/>
      <c r="K70" s="2"/>
    </row>
    <row r="71" spans="1:11" ht="15.75" customHeight="1" x14ac:dyDescent="0.25">
      <c r="A71" s="3"/>
      <c r="B71" s="2"/>
      <c r="C71" s="2"/>
      <c r="D71" s="2"/>
      <c r="E71" s="2"/>
      <c r="F71" s="2"/>
      <c r="G71" s="2"/>
      <c r="H71" s="2"/>
      <c r="I71" s="2"/>
      <c r="J71" s="2"/>
      <c r="K71" s="2"/>
    </row>
    <row r="72" spans="1:11" ht="15.75" customHeight="1" x14ac:dyDescent="0.25">
      <c r="A72" s="3"/>
      <c r="B72" s="2"/>
      <c r="C72" s="2"/>
      <c r="D72" s="2"/>
      <c r="E72" s="2"/>
      <c r="F72" s="2"/>
      <c r="G72" s="2"/>
      <c r="H72" s="2"/>
      <c r="I72" s="2"/>
      <c r="J72" s="2"/>
      <c r="K72" s="2"/>
    </row>
    <row r="73" spans="1:11" ht="15.75" customHeight="1" x14ac:dyDescent="0.25">
      <c r="A73" s="3"/>
      <c r="B73" s="2"/>
      <c r="C73" s="2"/>
      <c r="D73" s="2"/>
      <c r="E73" s="2"/>
      <c r="F73" s="2"/>
      <c r="G73" s="2"/>
      <c r="H73" s="2"/>
      <c r="I73" s="2"/>
      <c r="J73" s="2"/>
      <c r="K73" s="2"/>
    </row>
    <row r="74" spans="1:11" ht="15.75" customHeight="1" x14ac:dyDescent="0.25">
      <c r="A74" s="3"/>
      <c r="B74" s="2"/>
      <c r="C74" s="2"/>
      <c r="D74" s="2"/>
      <c r="E74" s="2"/>
      <c r="F74" s="2"/>
      <c r="G74" s="2"/>
      <c r="H74" s="2"/>
      <c r="I74" s="2"/>
      <c r="J74" s="2"/>
      <c r="K74" s="2"/>
    </row>
    <row r="75" spans="1:11" ht="15.75" customHeight="1" x14ac:dyDescent="0.25">
      <c r="A75" s="3"/>
      <c r="B75" s="2"/>
      <c r="C75" s="2"/>
      <c r="D75" s="2"/>
      <c r="E75" s="2"/>
      <c r="F75" s="2"/>
      <c r="G75" s="2"/>
      <c r="H75" s="2"/>
      <c r="I75" s="2"/>
      <c r="J75" s="2"/>
      <c r="K75" s="2"/>
    </row>
    <row r="76" spans="1:11" ht="15.75" customHeight="1" x14ac:dyDescent="0.25">
      <c r="A76" s="3"/>
      <c r="B76" s="2"/>
      <c r="C76" s="2"/>
      <c r="D76" s="2"/>
      <c r="E76" s="2"/>
      <c r="F76" s="2"/>
      <c r="G76" s="2"/>
      <c r="H76" s="2"/>
      <c r="I76" s="2"/>
      <c r="J76" s="2"/>
      <c r="K76" s="2"/>
    </row>
    <row r="77" spans="1:11" ht="15.75" customHeight="1" x14ac:dyDescent="0.25">
      <c r="A77" s="3"/>
      <c r="B77" s="2"/>
      <c r="C77" s="2"/>
      <c r="D77" s="2"/>
      <c r="E77" s="2"/>
      <c r="F77" s="2"/>
      <c r="G77" s="2"/>
      <c r="H77" s="2"/>
      <c r="I77" s="2"/>
      <c r="J77" s="2"/>
      <c r="K77" s="2"/>
    </row>
    <row r="78" spans="1:11" ht="15.75" customHeight="1" x14ac:dyDescent="0.25">
      <c r="A78" s="3"/>
      <c r="B78" s="2"/>
      <c r="C78" s="2"/>
      <c r="D78" s="2"/>
      <c r="E78" s="2"/>
      <c r="F78" s="2"/>
      <c r="G78" s="2"/>
      <c r="H78" s="2"/>
      <c r="I78" s="2"/>
      <c r="J78" s="2"/>
      <c r="K78" s="2"/>
    </row>
    <row r="79" spans="1:11" ht="15.75" customHeight="1" x14ac:dyDescent="0.25">
      <c r="A79" s="3"/>
      <c r="B79" s="2"/>
      <c r="C79" s="2"/>
      <c r="D79" s="2"/>
      <c r="E79" s="2"/>
      <c r="F79" s="2"/>
      <c r="G79" s="2"/>
      <c r="H79" s="2"/>
      <c r="I79" s="2"/>
      <c r="J79" s="2"/>
      <c r="K79" s="2"/>
    </row>
    <row r="80" spans="1:11" ht="15.75" customHeight="1" x14ac:dyDescent="0.25">
      <c r="A80" s="3"/>
      <c r="B80" s="2"/>
      <c r="C80" s="2"/>
      <c r="D80" s="2"/>
      <c r="E80" s="2"/>
      <c r="F80" s="2"/>
      <c r="G80" s="2"/>
      <c r="H80" s="2"/>
      <c r="I80" s="2"/>
      <c r="J80" s="2"/>
      <c r="K80" s="2"/>
    </row>
    <row r="81" spans="1:11" ht="15.75" customHeight="1" x14ac:dyDescent="0.25">
      <c r="A81" s="3"/>
      <c r="B81" s="2"/>
      <c r="C81" s="2"/>
      <c r="D81" s="2"/>
      <c r="E81" s="2"/>
      <c r="F81" s="2"/>
      <c r="G81" s="2"/>
      <c r="H81" s="2"/>
      <c r="I81" s="2"/>
      <c r="J81" s="2"/>
      <c r="K81" s="2"/>
    </row>
    <row r="82" spans="1:11" ht="15.75" customHeight="1" x14ac:dyDescent="0.25">
      <c r="A82" s="3"/>
      <c r="B82" s="2"/>
      <c r="C82" s="2"/>
      <c r="D82" s="2"/>
      <c r="E82" s="2"/>
      <c r="F82" s="2"/>
      <c r="G82" s="2"/>
      <c r="H82" s="2"/>
      <c r="I82" s="2"/>
      <c r="J82" s="2"/>
      <c r="K82" s="2"/>
    </row>
    <row r="83" spans="1:11" ht="15.75" customHeight="1" x14ac:dyDescent="0.25">
      <c r="A83" s="3"/>
      <c r="B83" s="2"/>
      <c r="C83" s="2"/>
      <c r="D83" s="2"/>
      <c r="E83" s="2"/>
      <c r="F83" s="2"/>
      <c r="G83" s="2"/>
      <c r="H83" s="2"/>
      <c r="I83" s="2"/>
      <c r="J83" s="2"/>
      <c r="K83" s="2"/>
    </row>
    <row r="84" spans="1:11" ht="15.75" customHeight="1" x14ac:dyDescent="0.25">
      <c r="A84" s="3"/>
      <c r="B84" s="2"/>
      <c r="C84" s="2"/>
      <c r="D84" s="2"/>
      <c r="E84" s="2"/>
      <c r="F84" s="2"/>
      <c r="G84" s="2"/>
      <c r="H84" s="2"/>
      <c r="I84" s="2"/>
      <c r="J84" s="2"/>
      <c r="K84" s="2"/>
    </row>
    <row r="85" spans="1:11" ht="15.75" customHeight="1" x14ac:dyDescent="0.25">
      <c r="A85" s="3"/>
      <c r="B85" s="2"/>
      <c r="C85" s="2"/>
      <c r="D85" s="2"/>
      <c r="E85" s="2"/>
      <c r="F85" s="2"/>
      <c r="G85" s="2"/>
      <c r="H85" s="2"/>
      <c r="I85" s="2"/>
      <c r="J85" s="2"/>
      <c r="K85" s="2"/>
    </row>
    <row r="86" spans="1:11" ht="15.75" customHeight="1" x14ac:dyDescent="0.25">
      <c r="A86" s="3"/>
      <c r="B86" s="2"/>
      <c r="C86" s="2"/>
      <c r="D86" s="2"/>
      <c r="E86" s="2"/>
      <c r="F86" s="2"/>
      <c r="G86" s="2"/>
      <c r="H86" s="2"/>
      <c r="I86" s="2"/>
      <c r="J86" s="2"/>
      <c r="K86" s="2"/>
    </row>
    <row r="87" spans="1:11" ht="15.75" customHeight="1" x14ac:dyDescent="0.25">
      <c r="A87" s="3"/>
      <c r="B87" s="2"/>
      <c r="C87" s="2"/>
      <c r="D87" s="2"/>
      <c r="E87" s="2"/>
      <c r="F87" s="2"/>
      <c r="G87" s="2"/>
      <c r="H87" s="2"/>
      <c r="I87" s="2"/>
      <c r="J87" s="2"/>
      <c r="K87" s="2"/>
    </row>
    <row r="88" spans="1:11" ht="15.75" customHeight="1" x14ac:dyDescent="0.25">
      <c r="A88" s="3"/>
      <c r="B88" s="2"/>
      <c r="C88" s="2"/>
      <c r="D88" s="2"/>
      <c r="E88" s="2"/>
      <c r="F88" s="2"/>
      <c r="G88" s="2"/>
      <c r="H88" s="2"/>
      <c r="I88" s="2"/>
      <c r="J88" s="2"/>
      <c r="K88" s="2"/>
    </row>
    <row r="89" spans="1:11" ht="15.75" customHeight="1" x14ac:dyDescent="0.25">
      <c r="A89" s="3"/>
      <c r="B89" s="2"/>
      <c r="C89" s="2"/>
      <c r="D89" s="2"/>
      <c r="E89" s="2"/>
      <c r="F89" s="2"/>
      <c r="G89" s="2"/>
      <c r="H89" s="2"/>
      <c r="I89" s="2"/>
      <c r="J89" s="2"/>
      <c r="K89" s="2"/>
    </row>
    <row r="90" spans="1:11" ht="15.75" customHeight="1" x14ac:dyDescent="0.25">
      <c r="A90" s="3"/>
      <c r="B90" s="2"/>
      <c r="C90" s="2"/>
      <c r="D90" s="2"/>
      <c r="E90" s="2"/>
      <c r="F90" s="2"/>
      <c r="G90" s="2"/>
      <c r="H90" s="2"/>
      <c r="I90" s="2"/>
      <c r="J90" s="2"/>
      <c r="K90" s="2"/>
    </row>
    <row r="91" spans="1:11" ht="15.75" customHeight="1" x14ac:dyDescent="0.25">
      <c r="A91" s="3"/>
      <c r="B91" s="2"/>
      <c r="C91" s="2"/>
      <c r="D91" s="2"/>
      <c r="E91" s="2"/>
      <c r="F91" s="2"/>
      <c r="G91" s="2"/>
      <c r="H91" s="2"/>
      <c r="I91" s="2"/>
      <c r="J91" s="2"/>
      <c r="K91" s="2"/>
    </row>
    <row r="92" spans="1:11" ht="15.75" customHeight="1" x14ac:dyDescent="0.25">
      <c r="A92" s="3"/>
      <c r="B92" s="2"/>
      <c r="C92" s="2"/>
      <c r="D92" s="2"/>
      <c r="E92" s="2"/>
      <c r="F92" s="2"/>
      <c r="G92" s="2"/>
      <c r="H92" s="2"/>
      <c r="I92" s="2"/>
      <c r="J92" s="2"/>
      <c r="K92" s="2"/>
    </row>
    <row r="93" spans="1:11" ht="15.75" customHeight="1" x14ac:dyDescent="0.25">
      <c r="A93" s="3"/>
      <c r="B93" s="2"/>
      <c r="C93" s="2"/>
      <c r="D93" s="2"/>
      <c r="E93" s="2"/>
      <c r="F93" s="2"/>
      <c r="G93" s="2"/>
      <c r="H93" s="2"/>
      <c r="I93" s="2"/>
      <c r="J93" s="2"/>
      <c r="K93" s="2"/>
    </row>
    <row r="94" spans="1:11" ht="15.75" customHeight="1" x14ac:dyDescent="0.25">
      <c r="A94" s="3"/>
      <c r="B94" s="2"/>
      <c r="C94" s="2"/>
      <c r="D94" s="2"/>
      <c r="E94" s="2"/>
      <c r="F94" s="2"/>
      <c r="G94" s="2"/>
      <c r="H94" s="2"/>
      <c r="I94" s="2"/>
      <c r="J94" s="2"/>
      <c r="K94" s="2"/>
    </row>
    <row r="95" spans="1:11" ht="15.75" customHeight="1" x14ac:dyDescent="0.25">
      <c r="A95" s="3"/>
      <c r="B95" s="2"/>
      <c r="C95" s="2"/>
      <c r="D95" s="2"/>
      <c r="E95" s="2"/>
      <c r="F95" s="2"/>
      <c r="G95" s="2"/>
      <c r="H95" s="2"/>
      <c r="I95" s="2"/>
      <c r="J95" s="2"/>
      <c r="K95" s="2"/>
    </row>
    <row r="96" spans="1:11" ht="15.75" customHeight="1" x14ac:dyDescent="0.25">
      <c r="A96" s="3"/>
      <c r="B96" s="2"/>
      <c r="C96" s="2"/>
      <c r="D96" s="2"/>
      <c r="E96" s="2"/>
      <c r="F96" s="2"/>
      <c r="G96" s="2"/>
      <c r="H96" s="2"/>
      <c r="I96" s="2"/>
      <c r="J96" s="2"/>
      <c r="K96" s="2"/>
    </row>
    <row r="97" spans="1:11" ht="15.75" customHeight="1" x14ac:dyDescent="0.25">
      <c r="A97" s="3"/>
      <c r="B97" s="2"/>
      <c r="C97" s="2"/>
      <c r="D97" s="2"/>
      <c r="E97" s="2"/>
      <c r="F97" s="2"/>
      <c r="G97" s="2"/>
      <c r="H97" s="2"/>
      <c r="I97" s="2"/>
      <c r="J97" s="2"/>
      <c r="K97" s="2"/>
    </row>
    <row r="98" spans="1:11" ht="15.75" customHeight="1" x14ac:dyDescent="0.25">
      <c r="A98" s="3"/>
      <c r="B98" s="2"/>
      <c r="C98" s="2"/>
      <c r="D98" s="2"/>
      <c r="E98" s="2"/>
      <c r="F98" s="2"/>
      <c r="G98" s="2"/>
      <c r="H98" s="2"/>
      <c r="I98" s="2"/>
      <c r="J98" s="2"/>
      <c r="K98" s="2"/>
    </row>
    <row r="99" spans="1:11" ht="15.75" customHeight="1" x14ac:dyDescent="0.25">
      <c r="A99" s="3"/>
      <c r="B99" s="2"/>
      <c r="C99" s="2"/>
      <c r="D99" s="2"/>
      <c r="E99" s="2"/>
      <c r="F99" s="2"/>
      <c r="G99" s="2"/>
      <c r="H99" s="2"/>
      <c r="I99" s="2"/>
      <c r="J99" s="2"/>
      <c r="K99" s="2"/>
    </row>
    <row r="100" spans="1:11" ht="15.75" customHeight="1" x14ac:dyDescent="0.25">
      <c r="A100" s="3"/>
      <c r="B100" s="2"/>
      <c r="C100" s="2"/>
      <c r="D100" s="2"/>
      <c r="E100" s="2"/>
      <c r="F100" s="2"/>
      <c r="G100" s="2"/>
      <c r="H100" s="2"/>
      <c r="I100" s="2"/>
      <c r="J100" s="2"/>
      <c r="K100" s="2"/>
    </row>
  </sheetData>
  <pageMargins left="0.7" right="0.7" top="0.75" bottom="0.75" header="0" footer="0"/>
  <pageSetup orientation="portrait" r:id="rId1"/>
  <headerFooter>
    <oddFooter>&amp;L&amp;A&amp;Rv2009-05-10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70"/>
  <sheetViews>
    <sheetView zoomScaleNormal="100" workbookViewId="0">
      <selection activeCell="B2" sqref="B2:D2"/>
    </sheetView>
  </sheetViews>
  <sheetFormatPr defaultColWidth="14.44140625" defaultRowHeight="15" customHeight="1" x14ac:dyDescent="0.25"/>
  <cols>
    <col min="1" max="1" width="19.109375" customWidth="1"/>
    <col min="2" max="2" width="9.109375" customWidth="1"/>
    <col min="3" max="4" width="10.88671875" customWidth="1"/>
    <col min="5" max="5" width="12.44140625" customWidth="1"/>
    <col min="6" max="6" width="10.88671875" customWidth="1"/>
    <col min="7" max="7" width="12.44140625" customWidth="1"/>
    <col min="8" max="8" width="13" customWidth="1"/>
    <col min="9" max="9" width="7.109375" customWidth="1"/>
    <col min="10" max="10" width="13.109375" customWidth="1"/>
    <col min="11" max="11" width="13" customWidth="1"/>
    <col min="12" max="12" width="12.44140625" customWidth="1"/>
    <col min="13" max="13" width="10.6640625" customWidth="1"/>
  </cols>
  <sheetData>
    <row r="1" spans="1:13" ht="12.75" customHeight="1" x14ac:dyDescent="0.25">
      <c r="A1" s="6"/>
      <c r="B1" s="6"/>
      <c r="C1" s="6"/>
      <c r="D1" s="7" t="s">
        <v>8</v>
      </c>
      <c r="E1" s="6"/>
      <c r="F1" s="6"/>
      <c r="G1" s="6"/>
      <c r="H1" s="8"/>
      <c r="I1" s="8"/>
      <c r="J1" s="9" t="s">
        <v>9</v>
      </c>
      <c r="K1" s="10" t="s">
        <v>10</v>
      </c>
      <c r="L1" s="10" t="s">
        <v>11</v>
      </c>
      <c r="M1" s="8"/>
    </row>
    <row r="2" spans="1:13" ht="23.25" customHeight="1" x14ac:dyDescent="0.25">
      <c r="A2" s="11" t="s">
        <v>12</v>
      </c>
      <c r="B2" s="206"/>
      <c r="C2" s="207"/>
      <c r="D2" s="208"/>
      <c r="E2" s="11" t="s">
        <v>13</v>
      </c>
      <c r="F2" s="218"/>
      <c r="G2" s="219"/>
      <c r="H2" s="182"/>
      <c r="I2" s="8"/>
      <c r="J2" s="8"/>
      <c r="K2" s="8"/>
      <c r="L2" s="8"/>
      <c r="M2" s="8"/>
    </row>
    <row r="3" spans="1:13" ht="12" customHeight="1" x14ac:dyDescent="0.25">
      <c r="A3" s="8"/>
      <c r="B3" s="209"/>
      <c r="C3" s="210"/>
      <c r="D3" s="211"/>
      <c r="E3" s="8"/>
      <c r="F3" s="236"/>
      <c r="G3" s="210"/>
      <c r="H3" s="211"/>
      <c r="I3" s="8"/>
      <c r="J3" s="12"/>
      <c r="K3" s="233"/>
      <c r="L3" s="234"/>
      <c r="M3" s="235"/>
    </row>
    <row r="4" spans="1:13" ht="12" customHeight="1" x14ac:dyDescent="0.25">
      <c r="A4" s="11" t="s">
        <v>14</v>
      </c>
      <c r="B4" s="212"/>
      <c r="C4" s="213"/>
      <c r="D4" s="214"/>
      <c r="E4" s="11" t="s">
        <v>15</v>
      </c>
      <c r="F4" s="212"/>
      <c r="G4" s="213"/>
      <c r="H4" s="214"/>
      <c r="I4" s="8"/>
      <c r="J4" s="8"/>
      <c r="K4" s="8"/>
      <c r="L4" s="8"/>
      <c r="M4" s="8"/>
    </row>
    <row r="5" spans="1:13" ht="12" customHeight="1" x14ac:dyDescent="0.25">
      <c r="A5" s="158"/>
      <c r="B5" s="242"/>
      <c r="C5" s="243"/>
      <c r="D5" s="244"/>
      <c r="E5" s="158"/>
      <c r="F5" s="242"/>
      <c r="G5" s="243"/>
      <c r="H5" s="244"/>
      <c r="I5" s="159"/>
      <c r="J5" s="159"/>
      <c r="K5" s="159"/>
      <c r="L5" s="159"/>
      <c r="M5" s="159"/>
    </row>
    <row r="6" spans="1:13" ht="12" customHeight="1" x14ac:dyDescent="0.25">
      <c r="A6" s="158" t="s">
        <v>213</v>
      </c>
      <c r="B6" s="245"/>
      <c r="C6" s="246"/>
      <c r="D6" s="247"/>
      <c r="E6" s="158" t="s">
        <v>214</v>
      </c>
      <c r="F6" s="245"/>
      <c r="G6" s="246"/>
      <c r="H6" s="247"/>
      <c r="I6" s="159"/>
      <c r="J6" s="159"/>
      <c r="K6" s="159"/>
      <c r="L6" s="159"/>
      <c r="M6" s="159"/>
    </row>
    <row r="7" spans="1:13" ht="5.25" customHeight="1" x14ac:dyDescent="0.25">
      <c r="A7" s="8"/>
      <c r="B7" s="8"/>
      <c r="C7" s="8"/>
      <c r="D7" s="8"/>
      <c r="E7" s="8"/>
      <c r="F7" s="8"/>
      <c r="G7" s="8"/>
      <c r="H7" s="8"/>
      <c r="I7" s="8"/>
      <c r="J7" s="8"/>
      <c r="K7" s="8"/>
      <c r="L7" s="8"/>
      <c r="M7" s="8"/>
    </row>
    <row r="8" spans="1:13" ht="12" customHeight="1" x14ac:dyDescent="0.25">
      <c r="A8" s="8" t="s">
        <v>16</v>
      </c>
      <c r="B8" s="8"/>
      <c r="C8" s="13" t="s">
        <v>17</v>
      </c>
      <c r="D8" s="13" t="s">
        <v>18</v>
      </c>
      <c r="E8" s="14" t="s">
        <v>19</v>
      </c>
      <c r="F8" s="13" t="s">
        <v>20</v>
      </c>
      <c r="G8" s="15" t="s">
        <v>21</v>
      </c>
      <c r="H8" s="13" t="s">
        <v>22</v>
      </c>
      <c r="I8" s="8"/>
      <c r="J8" s="159"/>
      <c r="K8" s="12"/>
      <c r="L8" s="16"/>
      <c r="M8" s="8"/>
    </row>
    <row r="9" spans="1:13" ht="36" customHeight="1" x14ac:dyDescent="0.25">
      <c r="A9" s="17" t="s">
        <v>23</v>
      </c>
      <c r="B9" s="18"/>
      <c r="C9" s="19" t="s">
        <v>24</v>
      </c>
      <c r="D9" s="19" t="s">
        <v>25</v>
      </c>
      <c r="E9" s="20" t="s">
        <v>26</v>
      </c>
      <c r="F9" s="19" t="s">
        <v>27</v>
      </c>
      <c r="G9" s="21" t="s">
        <v>28</v>
      </c>
      <c r="H9" s="19" t="s">
        <v>29</v>
      </c>
      <c r="I9" s="18"/>
      <c r="J9" s="183"/>
      <c r="K9" s="8"/>
      <c r="L9" s="16"/>
      <c r="M9" s="8"/>
    </row>
    <row r="10" spans="1:13" ht="12" customHeight="1" x14ac:dyDescent="0.25">
      <c r="A10" s="22" t="s">
        <v>30</v>
      </c>
      <c r="B10" s="23"/>
      <c r="C10" s="177"/>
      <c r="D10" s="178"/>
      <c r="E10" s="179"/>
      <c r="F10" s="180"/>
      <c r="G10" s="26">
        <f t="shared" ref="G10:G18" si="0">D10+F10</f>
        <v>0</v>
      </c>
      <c r="H10" s="27">
        <f t="shared" ref="H10:H18" si="1">(C10*D10)+(E10*F10)</f>
        <v>0</v>
      </c>
      <c r="I10" s="8"/>
      <c r="J10" s="183"/>
      <c r="K10" s="28"/>
      <c r="L10" s="8"/>
      <c r="M10" s="8"/>
    </row>
    <row r="11" spans="1:13" ht="12" customHeight="1" x14ac:dyDescent="0.25">
      <c r="A11" s="22" t="s">
        <v>31</v>
      </c>
      <c r="B11" s="181"/>
      <c r="C11" s="179"/>
      <c r="D11" s="180"/>
      <c r="E11" s="179"/>
      <c r="F11" s="180"/>
      <c r="G11" s="26">
        <f t="shared" si="0"/>
        <v>0</v>
      </c>
      <c r="H11" s="27">
        <f t="shared" si="1"/>
        <v>0</v>
      </c>
      <c r="I11" s="8"/>
      <c r="J11" s="159"/>
      <c r="K11" s="28"/>
      <c r="L11" s="8"/>
      <c r="M11" s="8"/>
    </row>
    <row r="12" spans="1:13" ht="12" customHeight="1" x14ac:dyDescent="0.25">
      <c r="A12" s="22" t="s">
        <v>32</v>
      </c>
      <c r="B12" s="181"/>
      <c r="C12" s="179"/>
      <c r="D12" s="180"/>
      <c r="E12" s="179"/>
      <c r="F12" s="180"/>
      <c r="G12" s="26">
        <f t="shared" si="0"/>
        <v>0</v>
      </c>
      <c r="H12" s="27">
        <f t="shared" si="1"/>
        <v>0</v>
      </c>
      <c r="I12" s="8"/>
      <c r="J12" s="8"/>
      <c r="K12" s="8"/>
      <c r="L12" s="8"/>
      <c r="M12" s="8"/>
    </row>
    <row r="13" spans="1:13" ht="12" customHeight="1" x14ac:dyDescent="0.25">
      <c r="A13" s="22" t="s">
        <v>33</v>
      </c>
      <c r="B13" s="8"/>
      <c r="C13" s="179"/>
      <c r="D13" s="180"/>
      <c r="E13" s="179"/>
      <c r="F13" s="180"/>
      <c r="G13" s="26">
        <f t="shared" si="0"/>
        <v>0</v>
      </c>
      <c r="H13" s="27">
        <f t="shared" si="1"/>
        <v>0</v>
      </c>
      <c r="I13" s="8"/>
      <c r="J13" s="27"/>
      <c r="K13" s="28"/>
      <c r="L13" s="8"/>
      <c r="M13" s="8"/>
    </row>
    <row r="14" spans="1:13" ht="12" customHeight="1" x14ac:dyDescent="0.25">
      <c r="A14" s="22" t="s">
        <v>34</v>
      </c>
      <c r="B14" s="181"/>
      <c r="C14" s="179"/>
      <c r="D14" s="180"/>
      <c r="E14" s="179"/>
      <c r="F14" s="180"/>
      <c r="G14" s="26">
        <f t="shared" si="0"/>
        <v>0</v>
      </c>
      <c r="H14" s="27">
        <f t="shared" si="1"/>
        <v>0</v>
      </c>
      <c r="I14" s="8"/>
      <c r="J14" s="27"/>
      <c r="K14" s="28"/>
      <c r="L14" s="8"/>
      <c r="M14" s="8"/>
    </row>
    <row r="15" spans="1:13" ht="12" customHeight="1" x14ac:dyDescent="0.25">
      <c r="A15" s="203" t="s">
        <v>35</v>
      </c>
      <c r="B15" s="8"/>
      <c r="C15" s="179"/>
      <c r="D15" s="180"/>
      <c r="E15" s="179"/>
      <c r="F15" s="180"/>
      <c r="G15" s="26">
        <f t="shared" si="0"/>
        <v>0</v>
      </c>
      <c r="H15" s="27">
        <f t="shared" si="1"/>
        <v>0</v>
      </c>
      <c r="I15" s="8"/>
      <c r="J15" s="8"/>
      <c r="K15" s="8"/>
      <c r="L15" s="8"/>
      <c r="M15" s="8"/>
    </row>
    <row r="16" spans="1:13" ht="12" customHeight="1" x14ac:dyDescent="0.25">
      <c r="A16" s="203" t="s">
        <v>36</v>
      </c>
      <c r="B16" s="8"/>
      <c r="C16" s="179"/>
      <c r="D16" s="180"/>
      <c r="E16" s="179"/>
      <c r="F16" s="180"/>
      <c r="G16" s="26">
        <f t="shared" si="0"/>
        <v>0</v>
      </c>
      <c r="H16" s="27">
        <f t="shared" si="1"/>
        <v>0</v>
      </c>
      <c r="I16" s="8"/>
      <c r="J16" s="8"/>
      <c r="K16" s="8"/>
      <c r="L16" s="8"/>
      <c r="M16" s="8"/>
    </row>
    <row r="17" spans="1:13" ht="12" customHeight="1" x14ac:dyDescent="0.25">
      <c r="A17" s="203" t="s">
        <v>37</v>
      </c>
      <c r="B17" s="8"/>
      <c r="C17" s="179"/>
      <c r="D17" s="180"/>
      <c r="E17" s="179"/>
      <c r="F17" s="180"/>
      <c r="G17" s="26">
        <f t="shared" si="0"/>
        <v>0</v>
      </c>
      <c r="H17" s="27">
        <f t="shared" si="1"/>
        <v>0</v>
      </c>
      <c r="I17" s="8"/>
      <c r="J17" s="8"/>
      <c r="K17" s="8"/>
      <c r="L17" s="8"/>
      <c r="M17" s="8"/>
    </row>
    <row r="18" spans="1:13" ht="12" customHeight="1" x14ac:dyDescent="0.25">
      <c r="A18" s="203" t="s">
        <v>38</v>
      </c>
      <c r="B18" s="8"/>
      <c r="C18" s="179"/>
      <c r="D18" s="180"/>
      <c r="E18" s="179"/>
      <c r="F18" s="180"/>
      <c r="G18" s="26">
        <f t="shared" si="0"/>
        <v>0</v>
      </c>
      <c r="H18" s="27">
        <f t="shared" si="1"/>
        <v>0</v>
      </c>
      <c r="I18" s="8"/>
      <c r="J18" s="8"/>
      <c r="K18" s="8"/>
      <c r="L18" s="8"/>
      <c r="M18" s="8"/>
    </row>
    <row r="19" spans="1:13" ht="12" customHeight="1" x14ac:dyDescent="0.25">
      <c r="A19" s="29" t="s">
        <v>39</v>
      </c>
      <c r="B19" s="30"/>
      <c r="C19" s="31"/>
      <c r="D19" s="31"/>
      <c r="E19" s="31"/>
      <c r="F19" s="30"/>
      <c r="G19" s="11" t="s">
        <v>40</v>
      </c>
      <c r="H19" s="32">
        <f>SUM(H10:H18)</f>
        <v>0</v>
      </c>
      <c r="I19" s="8"/>
      <c r="J19" s="33"/>
      <c r="K19" s="8"/>
      <c r="L19" s="8"/>
      <c r="M19" s="8"/>
    </row>
    <row r="20" spans="1:13" ht="12" customHeight="1" x14ac:dyDescent="0.25">
      <c r="A20" s="29"/>
      <c r="B20" s="30"/>
      <c r="C20" s="31"/>
      <c r="D20" s="31"/>
      <c r="E20" s="31"/>
      <c r="F20" s="30"/>
      <c r="G20" s="11"/>
      <c r="H20" s="34"/>
      <c r="I20" s="18"/>
      <c r="J20" s="8"/>
      <c r="K20" s="35"/>
      <c r="L20" s="18"/>
      <c r="M20" s="18"/>
    </row>
    <row r="21" spans="1:13" ht="39" customHeight="1" x14ac:dyDescent="0.25">
      <c r="A21" s="17" t="s">
        <v>41</v>
      </c>
      <c r="B21" s="18"/>
      <c r="C21" s="36" t="s">
        <v>24</v>
      </c>
      <c r="D21" s="36" t="s">
        <v>42</v>
      </c>
      <c r="E21" s="36" t="s">
        <v>26</v>
      </c>
      <c r="F21" s="36" t="s">
        <v>43</v>
      </c>
      <c r="G21" s="36" t="s">
        <v>44</v>
      </c>
      <c r="H21" s="36" t="s">
        <v>29</v>
      </c>
      <c r="I21" s="8"/>
      <c r="J21" s="37" t="s">
        <v>201</v>
      </c>
      <c r="K21" s="28"/>
      <c r="L21" s="8"/>
      <c r="M21" s="8"/>
    </row>
    <row r="22" spans="1:13" ht="12" customHeight="1" x14ac:dyDescent="0.25">
      <c r="A22" s="22" t="str">
        <f t="shared" ref="A22:A30" si="2">A10</f>
        <v>1. Site-Full-priced Adult</v>
      </c>
      <c r="B22" s="23"/>
      <c r="C22" s="27">
        <f>C10</f>
        <v>0</v>
      </c>
      <c r="D22" s="180"/>
      <c r="E22" s="27">
        <f t="shared" ref="E22:E30" si="3">E10</f>
        <v>0</v>
      </c>
      <c r="F22" s="180"/>
      <c r="G22" s="26">
        <f t="shared" ref="G22:G30" si="4">D22+F22</f>
        <v>0</v>
      </c>
      <c r="H22" s="27">
        <f t="shared" ref="H22:H30" si="5">(C22*D22)+(E22*F22)</f>
        <v>0</v>
      </c>
      <c r="I22" s="8"/>
      <c r="J22" s="184"/>
      <c r="K22" s="28" t="s">
        <v>202</v>
      </c>
      <c r="L22" s="8"/>
      <c r="M22" s="8"/>
    </row>
    <row r="23" spans="1:13" ht="12" customHeight="1" x14ac:dyDescent="0.25">
      <c r="A23" s="22" t="str">
        <f t="shared" si="2"/>
        <v>2. Site-Youth - Ages:</v>
      </c>
      <c r="B23" s="26">
        <f t="shared" ref="B23:C23" si="6">B11</f>
        <v>0</v>
      </c>
      <c r="C23" s="27">
        <f t="shared" si="6"/>
        <v>0</v>
      </c>
      <c r="D23" s="180"/>
      <c r="E23" s="27">
        <f t="shared" si="3"/>
        <v>0</v>
      </c>
      <c r="F23" s="180"/>
      <c r="G23" s="26">
        <f t="shared" si="4"/>
        <v>0</v>
      </c>
      <c r="H23" s="27">
        <f t="shared" si="5"/>
        <v>0</v>
      </c>
      <c r="I23" s="8"/>
      <c r="J23" s="8"/>
      <c r="K23" s="8"/>
      <c r="L23" s="8"/>
      <c r="M23" s="8"/>
    </row>
    <row r="24" spans="1:13" ht="15" customHeight="1" x14ac:dyDescent="0.25">
      <c r="A24" s="22" t="str">
        <f t="shared" si="2"/>
        <v>3. Site-Child - Ages:</v>
      </c>
      <c r="B24" s="26">
        <f t="shared" ref="B24:C24" si="7">B12</f>
        <v>0</v>
      </c>
      <c r="C24" s="27">
        <f t="shared" si="7"/>
        <v>0</v>
      </c>
      <c r="D24" s="180"/>
      <c r="E24" s="27">
        <f t="shared" si="3"/>
        <v>0</v>
      </c>
      <c r="F24" s="180"/>
      <c r="G24" s="26">
        <f t="shared" si="4"/>
        <v>0</v>
      </c>
      <c r="H24" s="27">
        <f t="shared" si="5"/>
        <v>0</v>
      </c>
      <c r="I24" s="8"/>
      <c r="J24" s="38">
        <f>((($C$10*$D$10)+($C11*$D$11)+($C$12*$D$12)+($C$13*$D$13)+($C$14*$D$14)+($C$15*$D$15)+($C$16*$D$16)+($C$17*$D$17)+($C$18*$D$18))*$J$22)</f>
        <v>0</v>
      </c>
      <c r="K24" s="28" t="s">
        <v>203</v>
      </c>
      <c r="L24" s="39"/>
      <c r="M24" s="40"/>
    </row>
    <row r="25" spans="1:13" ht="15" customHeight="1" x14ac:dyDescent="0.25">
      <c r="A25" s="22" t="str">
        <f t="shared" si="2"/>
        <v>4. Feast-Adult</v>
      </c>
      <c r="B25" s="8"/>
      <c r="C25" s="27">
        <f>C13</f>
        <v>0</v>
      </c>
      <c r="D25" s="180"/>
      <c r="E25" s="27">
        <f t="shared" si="3"/>
        <v>0</v>
      </c>
      <c r="F25" s="180"/>
      <c r="G25" s="26">
        <f t="shared" si="4"/>
        <v>0</v>
      </c>
      <c r="H25" s="27">
        <f t="shared" si="5"/>
        <v>0</v>
      </c>
      <c r="I25" s="8"/>
      <c r="J25" s="38">
        <f>((($C$22*$D$22)+($C$23*$D$23)+($C$24*$D$24)+($C$25*$D$25)+($C$26*$D$26)+($C$27*$D$27)+($C$28*$D$28)+($C$29*$D$29)+($C$30*$D$30))*$J$22)</f>
        <v>0</v>
      </c>
      <c r="K25" s="28" t="s">
        <v>204</v>
      </c>
      <c r="L25" s="39"/>
      <c r="M25" s="40"/>
    </row>
    <row r="26" spans="1:13" ht="12" customHeight="1" x14ac:dyDescent="0.25">
      <c r="A26" s="22" t="str">
        <f t="shared" si="2"/>
        <v>5. Feast-Minor - Ages:</v>
      </c>
      <c r="B26" s="26">
        <f t="shared" ref="B26:C26" si="8">B14</f>
        <v>0</v>
      </c>
      <c r="C26" s="27">
        <f t="shared" si="8"/>
        <v>0</v>
      </c>
      <c r="D26" s="180"/>
      <c r="E26" s="27">
        <f t="shared" si="3"/>
        <v>0</v>
      </c>
      <c r="F26" s="180"/>
      <c r="G26" s="26">
        <f t="shared" si="4"/>
        <v>0</v>
      </c>
      <c r="H26" s="27">
        <f t="shared" si="5"/>
        <v>0</v>
      </c>
      <c r="I26" s="8"/>
      <c r="J26" s="8"/>
      <c r="K26" s="8"/>
      <c r="L26" s="8"/>
      <c r="M26" s="8"/>
    </row>
    <row r="27" spans="1:13" ht="12.75" customHeight="1" x14ac:dyDescent="0.25">
      <c r="A27" s="215" t="str">
        <f t="shared" si="2"/>
        <v>6. Camping Fee-Adult</v>
      </c>
      <c r="B27" s="216"/>
      <c r="C27" s="27">
        <f t="shared" ref="C27:C30" si="9">C15</f>
        <v>0</v>
      </c>
      <c r="D27" s="180"/>
      <c r="E27" s="27">
        <f t="shared" si="3"/>
        <v>0</v>
      </c>
      <c r="F27" s="180"/>
      <c r="G27" s="26">
        <f t="shared" si="4"/>
        <v>0</v>
      </c>
      <c r="H27" s="27">
        <f t="shared" si="5"/>
        <v>0</v>
      </c>
      <c r="I27" s="8"/>
      <c r="J27" s="8"/>
      <c r="K27" s="8"/>
      <c r="L27" s="156" t="s">
        <v>211</v>
      </c>
      <c r="M27" s="8"/>
    </row>
    <row r="28" spans="1:13" ht="12.75" customHeight="1" x14ac:dyDescent="0.25">
      <c r="A28" s="215" t="str">
        <f t="shared" si="2"/>
        <v>7. Camping Fee-Child</v>
      </c>
      <c r="B28" s="216"/>
      <c r="C28" s="27">
        <f t="shared" si="9"/>
        <v>0</v>
      </c>
      <c r="D28" s="180"/>
      <c r="E28" s="27">
        <f t="shared" si="3"/>
        <v>0</v>
      </c>
      <c r="F28" s="180"/>
      <c r="G28" s="26">
        <f t="shared" si="4"/>
        <v>0</v>
      </c>
      <c r="H28" s="27">
        <f t="shared" si="5"/>
        <v>0</v>
      </c>
      <c r="I28" s="8"/>
      <c r="J28" s="28" t="s">
        <v>205</v>
      </c>
      <c r="K28" s="8"/>
      <c r="L28" s="157" t="s">
        <v>212</v>
      </c>
      <c r="M28" s="8"/>
    </row>
    <row r="29" spans="1:13" ht="12.75" customHeight="1" x14ac:dyDescent="0.25">
      <c r="A29" s="215" t="str">
        <f t="shared" si="2"/>
        <v>8. Other fee [Cabin]</v>
      </c>
      <c r="B29" s="216"/>
      <c r="C29" s="175">
        <f t="shared" si="9"/>
        <v>0</v>
      </c>
      <c r="D29" s="185"/>
      <c r="E29" s="175">
        <f t="shared" si="3"/>
        <v>0</v>
      </c>
      <c r="F29" s="185"/>
      <c r="G29" s="176">
        <f t="shared" si="4"/>
        <v>0</v>
      </c>
      <c r="H29" s="27">
        <f t="shared" si="5"/>
        <v>0</v>
      </c>
      <c r="I29" s="8"/>
      <c r="J29" s="27">
        <f>(J24*0.03)+C35</f>
        <v>0</v>
      </c>
      <c r="K29" s="28" t="s">
        <v>209</v>
      </c>
      <c r="L29" s="8"/>
      <c r="M29" s="8"/>
    </row>
    <row r="30" spans="1:13" ht="12.75" customHeight="1" x14ac:dyDescent="0.25">
      <c r="A30" s="215" t="str">
        <f t="shared" si="2"/>
        <v>9. Other fee [Horse]</v>
      </c>
      <c r="B30" s="216"/>
      <c r="C30" s="27">
        <f t="shared" si="9"/>
        <v>0</v>
      </c>
      <c r="D30" s="180"/>
      <c r="E30" s="27">
        <f t="shared" si="3"/>
        <v>0</v>
      </c>
      <c r="F30" s="180"/>
      <c r="G30" s="26">
        <f t="shared" si="4"/>
        <v>0</v>
      </c>
      <c r="H30" s="27">
        <f t="shared" si="5"/>
        <v>0</v>
      </c>
      <c r="I30" s="8"/>
      <c r="J30" s="27">
        <f>(J25*0.03)+D35</f>
        <v>0</v>
      </c>
      <c r="K30" s="28" t="s">
        <v>210</v>
      </c>
      <c r="L30" s="8"/>
      <c r="M30" s="8"/>
    </row>
    <row r="31" spans="1:13" ht="12" customHeight="1" x14ac:dyDescent="0.25">
      <c r="A31" s="29" t="s">
        <v>39</v>
      </c>
      <c r="B31" s="30"/>
      <c r="C31" s="31"/>
      <c r="D31" s="31"/>
      <c r="E31" s="31"/>
      <c r="F31" s="30"/>
      <c r="G31" s="11" t="s">
        <v>45</v>
      </c>
      <c r="H31" s="32">
        <f>SUM(H22:H30)</f>
        <v>0</v>
      </c>
      <c r="I31" s="8"/>
      <c r="J31" s="8"/>
      <c r="K31" s="8"/>
      <c r="L31" s="8"/>
      <c r="M31" s="8"/>
    </row>
    <row r="32" spans="1:13" ht="12" customHeight="1" x14ac:dyDescent="0.25">
      <c r="A32" s="22" t="s">
        <v>46</v>
      </c>
      <c r="B32" s="30"/>
      <c r="C32" s="31"/>
      <c r="D32" s="31"/>
      <c r="E32" s="31"/>
      <c r="F32" s="30"/>
      <c r="G32" s="11"/>
      <c r="H32" s="34"/>
      <c r="I32" s="8"/>
      <c r="J32" s="8"/>
      <c r="K32" s="8"/>
      <c r="L32" s="8"/>
      <c r="M32" s="8"/>
    </row>
    <row r="33" spans="1:13" ht="12.75" customHeight="1" x14ac:dyDescent="0.25">
      <c r="A33" s="230"/>
      <c r="B33" s="207"/>
      <c r="C33" s="207"/>
      <c r="D33" s="207"/>
      <c r="E33" s="207"/>
      <c r="F33" s="207"/>
      <c r="G33" s="207"/>
      <c r="H33" s="208"/>
      <c r="I33" s="8"/>
      <c r="J33" s="8"/>
      <c r="K33" s="8"/>
      <c r="L33" s="8"/>
      <c r="M33" s="8"/>
    </row>
    <row r="34" spans="1:13" ht="13.5" customHeight="1" x14ac:dyDescent="0.25">
      <c r="A34" s="42" t="s">
        <v>47</v>
      </c>
      <c r="B34" s="8"/>
      <c r="C34" s="43" t="s">
        <v>48</v>
      </c>
      <c r="D34" s="43" t="s">
        <v>49</v>
      </c>
      <c r="E34" s="41"/>
      <c r="F34" s="8"/>
      <c r="G34" s="11"/>
      <c r="H34" s="8"/>
      <c r="I34" s="8"/>
      <c r="J34" s="8"/>
      <c r="K34" s="8"/>
      <c r="L34" s="8"/>
      <c r="M34" s="8"/>
    </row>
    <row r="35" spans="1:13" ht="12.75" customHeight="1" x14ac:dyDescent="0.25">
      <c r="A35" s="28" t="s">
        <v>206</v>
      </c>
      <c r="B35" s="8"/>
      <c r="C35" s="44">
        <f>IF(J24&gt;40000,400,J24*0.01)</f>
        <v>0</v>
      </c>
      <c r="D35" s="44">
        <f>IF(J25&gt;40000,400,J25*0.01)</f>
        <v>0</v>
      </c>
      <c r="E35" s="241" t="s">
        <v>207</v>
      </c>
      <c r="F35" s="225"/>
      <c r="G35" s="225"/>
      <c r="H35" s="221"/>
      <c r="I35" s="8"/>
      <c r="J35" s="8"/>
      <c r="K35" s="8"/>
      <c r="L35" s="8"/>
      <c r="M35" s="8"/>
    </row>
    <row r="36" spans="1:13" ht="12.75" customHeight="1" x14ac:dyDescent="0.25">
      <c r="A36" s="28"/>
      <c r="B36" s="8"/>
      <c r="C36" s="45" t="s">
        <v>50</v>
      </c>
      <c r="D36" s="8"/>
      <c r="E36" s="238" t="s">
        <v>51</v>
      </c>
      <c r="F36" s="239"/>
      <c r="G36" s="239"/>
      <c r="H36" s="240"/>
      <c r="I36" s="8"/>
      <c r="J36" s="8"/>
      <c r="K36" s="8"/>
      <c r="L36" s="8"/>
      <c r="M36" s="8"/>
    </row>
    <row r="37" spans="1:13" ht="12.75" customHeight="1" x14ac:dyDescent="0.25">
      <c r="A37" s="28" t="s">
        <v>52</v>
      </c>
      <c r="B37" s="8"/>
      <c r="C37" s="179"/>
      <c r="D37" s="8"/>
      <c r="E37" s="237"/>
      <c r="F37" s="207"/>
      <c r="G37" s="207"/>
      <c r="H37" s="208"/>
      <c r="I37" s="8"/>
      <c r="J37" s="8"/>
      <c r="K37" s="8"/>
      <c r="L37" s="8"/>
      <c r="M37" s="8"/>
    </row>
    <row r="38" spans="1:13" ht="12.75" customHeight="1" x14ac:dyDescent="0.25">
      <c r="A38" s="28" t="s">
        <v>53</v>
      </c>
      <c r="B38" s="8"/>
      <c r="C38" s="179"/>
      <c r="D38" s="8"/>
      <c r="E38" s="217"/>
      <c r="F38" s="207"/>
      <c r="G38" s="207"/>
      <c r="H38" s="208"/>
      <c r="I38" s="8"/>
      <c r="J38" s="8"/>
      <c r="K38" s="8"/>
      <c r="L38" s="8"/>
      <c r="M38" s="8"/>
    </row>
    <row r="39" spans="1:13" ht="12.75" customHeight="1" x14ac:dyDescent="0.25">
      <c r="A39" s="28" t="s">
        <v>54</v>
      </c>
      <c r="B39" s="8"/>
      <c r="C39" s="179"/>
      <c r="D39" s="8"/>
      <c r="E39" s="217"/>
      <c r="F39" s="207"/>
      <c r="G39" s="207"/>
      <c r="H39" s="208"/>
      <c r="I39" s="8"/>
      <c r="J39" s="8"/>
      <c r="K39" s="8"/>
      <c r="L39" s="8"/>
      <c r="M39" s="8"/>
    </row>
    <row r="40" spans="1:13" ht="12.75" customHeight="1" x14ac:dyDescent="0.25">
      <c r="A40" s="28" t="s">
        <v>55</v>
      </c>
      <c r="B40" s="8"/>
      <c r="C40" s="179"/>
      <c r="D40" s="8"/>
      <c r="E40" s="217"/>
      <c r="F40" s="207"/>
      <c r="G40" s="207"/>
      <c r="H40" s="208"/>
      <c r="I40" s="8" t="s">
        <v>56</v>
      </c>
      <c r="J40" s="8"/>
      <c r="K40" s="8"/>
      <c r="L40" s="8"/>
      <c r="M40" s="8"/>
    </row>
    <row r="41" spans="1:13" ht="12" customHeight="1" x14ac:dyDescent="0.25">
      <c r="A41" s="28"/>
      <c r="B41" s="8"/>
      <c r="C41" s="8"/>
      <c r="D41" s="8"/>
      <c r="E41" s="205"/>
      <c r="F41" s="46" t="s">
        <v>57</v>
      </c>
      <c r="G41" s="46"/>
      <c r="H41" s="46"/>
      <c r="I41" s="8"/>
      <c r="J41" s="8"/>
      <c r="K41" s="8"/>
      <c r="L41" s="8"/>
      <c r="M41" s="8"/>
    </row>
    <row r="42" spans="1:13" ht="12.75" customHeight="1" x14ac:dyDescent="0.25">
      <c r="A42" s="28" t="s">
        <v>58</v>
      </c>
      <c r="B42" s="8"/>
      <c r="C42" s="179"/>
      <c r="D42" s="8"/>
      <c r="E42" s="217"/>
      <c r="F42" s="207"/>
      <c r="G42" s="207"/>
      <c r="H42" s="208"/>
      <c r="I42" s="8"/>
      <c r="J42" s="8"/>
      <c r="K42" s="8"/>
      <c r="L42" s="8"/>
      <c r="M42" s="8"/>
    </row>
    <row r="43" spans="1:13" ht="12.75" customHeight="1" x14ac:dyDescent="0.25">
      <c r="A43" s="28" t="s">
        <v>59</v>
      </c>
      <c r="B43" s="8"/>
      <c r="C43" s="179"/>
      <c r="D43" s="8"/>
      <c r="E43" s="217"/>
      <c r="F43" s="207"/>
      <c r="G43" s="207"/>
      <c r="H43" s="208"/>
      <c r="I43" s="8"/>
      <c r="J43" s="8"/>
      <c r="K43" s="8"/>
      <c r="L43" s="8"/>
      <c r="M43" s="8"/>
    </row>
    <row r="44" spans="1:13" ht="12.75" customHeight="1" x14ac:dyDescent="0.25">
      <c r="A44" s="28" t="s">
        <v>60</v>
      </c>
      <c r="B44" s="8"/>
      <c r="C44" s="179"/>
      <c r="D44" s="8"/>
      <c r="E44" s="217"/>
      <c r="F44" s="207"/>
      <c r="G44" s="207"/>
      <c r="H44" s="208"/>
      <c r="I44" s="8"/>
      <c r="J44" s="8"/>
      <c r="K44" s="8"/>
      <c r="L44" s="8"/>
      <c r="M44" s="8"/>
    </row>
    <row r="45" spans="1:13" ht="12.75" customHeight="1" x14ac:dyDescent="0.25">
      <c r="A45" s="28" t="s">
        <v>61</v>
      </c>
      <c r="B45" s="8"/>
      <c r="C45" s="179"/>
      <c r="D45" s="8"/>
      <c r="E45" s="217"/>
      <c r="F45" s="207"/>
      <c r="G45" s="207"/>
      <c r="H45" s="208"/>
      <c r="I45" s="8"/>
      <c r="J45" s="8"/>
      <c r="K45" s="8"/>
      <c r="L45" s="8"/>
      <c r="M45" s="8"/>
    </row>
    <row r="46" spans="1:13" ht="12.75" customHeight="1" x14ac:dyDescent="0.25">
      <c r="A46" s="28" t="s">
        <v>62</v>
      </c>
      <c r="B46" s="8"/>
      <c r="C46" s="179"/>
      <c r="D46" s="8"/>
      <c r="E46" s="217"/>
      <c r="F46" s="207"/>
      <c r="G46" s="207"/>
      <c r="H46" s="208"/>
      <c r="I46" s="8"/>
      <c r="J46" s="8"/>
      <c r="K46" s="8"/>
      <c r="L46" s="8"/>
      <c r="M46" s="8"/>
    </row>
    <row r="47" spans="1:13" ht="12.75" customHeight="1" x14ac:dyDescent="0.25">
      <c r="A47" s="28" t="s">
        <v>63</v>
      </c>
      <c r="B47" s="8"/>
      <c r="C47" s="179"/>
      <c r="D47" s="8"/>
      <c r="E47" s="217"/>
      <c r="F47" s="207"/>
      <c r="G47" s="207"/>
      <c r="H47" s="208"/>
      <c r="I47" s="8"/>
      <c r="J47" s="8"/>
      <c r="K47" s="8"/>
      <c r="L47" s="8"/>
      <c r="M47" s="8"/>
    </row>
    <row r="48" spans="1:13" ht="12.75" customHeight="1" x14ac:dyDescent="0.25">
      <c r="A48" s="28" t="s">
        <v>64</v>
      </c>
      <c r="B48" s="8"/>
      <c r="C48" s="179"/>
      <c r="D48" s="8"/>
      <c r="E48" s="217"/>
      <c r="F48" s="207"/>
      <c r="G48" s="207"/>
      <c r="H48" s="208"/>
      <c r="I48" s="8"/>
      <c r="J48" s="8"/>
      <c r="K48" s="8"/>
      <c r="L48" s="8"/>
      <c r="M48" s="8"/>
    </row>
    <row r="49" spans="1:13" ht="12.75" customHeight="1" x14ac:dyDescent="0.25">
      <c r="A49" s="28" t="s">
        <v>65</v>
      </c>
      <c r="B49" s="8"/>
      <c r="C49" s="179"/>
      <c r="D49" s="8"/>
      <c r="E49" s="217"/>
      <c r="F49" s="207"/>
      <c r="G49" s="207"/>
      <c r="H49" s="208"/>
      <c r="I49" s="8"/>
      <c r="J49" s="8"/>
      <c r="K49" s="8"/>
      <c r="L49" s="8"/>
      <c r="M49" s="8"/>
    </row>
    <row r="50" spans="1:13" ht="12" customHeight="1" x14ac:dyDescent="0.25">
      <c r="A50" s="22"/>
      <c r="B50" s="45" t="s">
        <v>66</v>
      </c>
      <c r="C50" s="8"/>
      <c r="D50" s="8"/>
      <c r="E50" s="232" t="s">
        <v>67</v>
      </c>
      <c r="F50" s="221"/>
      <c r="G50" s="232" t="s">
        <v>49</v>
      </c>
      <c r="H50" s="221"/>
      <c r="I50" s="8"/>
      <c r="J50" s="8"/>
      <c r="K50" s="8"/>
      <c r="L50" s="8"/>
      <c r="M50" s="8"/>
    </row>
    <row r="51" spans="1:13" ht="12.75" customHeight="1" x14ac:dyDescent="0.25">
      <c r="A51" s="28" t="s">
        <v>68</v>
      </c>
      <c r="B51" s="8"/>
      <c r="C51" s="179"/>
      <c r="D51" s="8"/>
      <c r="E51" s="47"/>
      <c r="F51" s="48">
        <f>$G$10*$C$51</f>
        <v>0</v>
      </c>
      <c r="G51" s="47"/>
      <c r="H51" s="48">
        <f>$G$22*$C$51</f>
        <v>0</v>
      </c>
      <c r="I51" s="8"/>
      <c r="J51" s="8"/>
      <c r="K51" s="8"/>
      <c r="L51" s="8"/>
      <c r="M51" s="8"/>
    </row>
    <row r="52" spans="1:13" ht="12.75" customHeight="1" x14ac:dyDescent="0.25">
      <c r="A52" s="28" t="s">
        <v>69</v>
      </c>
      <c r="B52" s="8"/>
      <c r="C52" s="179"/>
      <c r="D52" s="8"/>
      <c r="E52" s="47"/>
      <c r="F52" s="48">
        <f>$G$11*$C$52</f>
        <v>0</v>
      </c>
      <c r="G52" s="47"/>
      <c r="H52" s="48">
        <f>$G$23*$C$52</f>
        <v>0</v>
      </c>
      <c r="I52" s="8"/>
      <c r="J52" s="8"/>
      <c r="K52" s="8"/>
      <c r="L52" s="8"/>
      <c r="M52" s="8"/>
    </row>
    <row r="53" spans="1:13" ht="12.75" customHeight="1" x14ac:dyDescent="0.25">
      <c r="A53" s="28" t="s">
        <v>70</v>
      </c>
      <c r="B53" s="8"/>
      <c r="C53" s="179"/>
      <c r="D53" s="8"/>
      <c r="E53" s="47"/>
      <c r="F53" s="48">
        <f>C53*SUM(G10:G11)</f>
        <v>0</v>
      </c>
      <c r="G53" s="47"/>
      <c r="H53" s="48">
        <f>C53*SUM(G22:G23)</f>
        <v>0</v>
      </c>
      <c r="I53" s="8" t="s">
        <v>71</v>
      </c>
      <c r="J53" s="8"/>
      <c r="K53" s="8"/>
      <c r="L53" s="8"/>
      <c r="M53" s="8"/>
    </row>
    <row r="54" spans="1:13" ht="12.75" customHeight="1" x14ac:dyDescent="0.25">
      <c r="A54" s="22"/>
      <c r="B54" s="22"/>
      <c r="C54" s="22"/>
      <c r="D54" s="11" t="s">
        <v>72</v>
      </c>
      <c r="E54" s="49"/>
      <c r="F54" s="50">
        <f>SUM(C37:C49)+SUM(F51:F53)</f>
        <v>0</v>
      </c>
      <c r="G54" s="49"/>
      <c r="H54" s="50">
        <f>SUM(C37:C49)+SUM(H51:H53)</f>
        <v>0</v>
      </c>
      <c r="I54" s="8"/>
      <c r="J54" s="8"/>
      <c r="K54" s="8"/>
      <c r="L54" s="8"/>
      <c r="M54" s="8"/>
    </row>
    <row r="55" spans="1:13" ht="12" customHeight="1" x14ac:dyDescent="0.25">
      <c r="A55" s="22"/>
      <c r="B55" s="22"/>
      <c r="C55" s="22"/>
      <c r="D55" s="11" t="s">
        <v>73</v>
      </c>
      <c r="E55" s="49"/>
      <c r="F55" s="50">
        <f>J13</f>
        <v>0</v>
      </c>
      <c r="G55" s="49"/>
      <c r="H55" s="50">
        <f>J14</f>
        <v>0</v>
      </c>
      <c r="I55" s="8"/>
      <c r="J55" s="8"/>
      <c r="K55" s="8"/>
      <c r="L55" s="8"/>
      <c r="M55" s="8"/>
    </row>
    <row r="56" spans="1:13" ht="12" customHeight="1" x14ac:dyDescent="0.25">
      <c r="A56" s="22"/>
      <c r="B56" s="22"/>
      <c r="C56" s="22"/>
      <c r="D56" s="11" t="s">
        <v>208</v>
      </c>
      <c r="E56" s="49"/>
      <c r="F56" s="50">
        <f>J29</f>
        <v>0</v>
      </c>
      <c r="G56" s="49"/>
      <c r="H56" s="50">
        <f>J30</f>
        <v>0</v>
      </c>
      <c r="I56" s="8"/>
      <c r="J56" s="8"/>
      <c r="K56" s="8"/>
      <c r="L56" s="8"/>
      <c r="M56" s="8"/>
    </row>
    <row r="57" spans="1:13" ht="12.75" customHeight="1" x14ac:dyDescent="0.25">
      <c r="A57" s="22"/>
      <c r="B57" s="8"/>
      <c r="C57" s="22"/>
      <c r="D57" s="11" t="s">
        <v>74</v>
      </c>
      <c r="E57" s="49"/>
      <c r="F57" s="50">
        <f>H19-(F54+F55+F56)</f>
        <v>0</v>
      </c>
      <c r="G57" s="49"/>
      <c r="H57" s="50">
        <f>H31-(H54+H55+H56)</f>
        <v>0</v>
      </c>
      <c r="I57" s="8"/>
      <c r="J57" s="8"/>
      <c r="K57" s="8"/>
      <c r="L57" s="8"/>
      <c r="M57" s="8"/>
    </row>
    <row r="58" spans="1:13" ht="12" customHeight="1" x14ac:dyDescent="0.25">
      <c r="A58" s="11"/>
      <c r="B58" s="8"/>
      <c r="C58" s="34"/>
      <c r="D58" s="8"/>
      <c r="E58" s="11"/>
      <c r="F58" s="8"/>
      <c r="G58" s="8"/>
      <c r="H58" s="8"/>
      <c r="I58" s="8"/>
      <c r="J58" s="8"/>
      <c r="K58" s="8"/>
      <c r="L58" s="8"/>
      <c r="M58" s="8"/>
    </row>
    <row r="59" spans="1:13" ht="15" customHeight="1" x14ac:dyDescent="0.25">
      <c r="A59" s="42" t="s">
        <v>75</v>
      </c>
      <c r="B59" s="8"/>
      <c r="C59" s="8"/>
      <c r="D59" s="8"/>
      <c r="E59" s="51"/>
      <c r="F59" s="51" t="s">
        <v>76</v>
      </c>
      <c r="G59" s="204" t="s">
        <v>244</v>
      </c>
      <c r="H59" s="8"/>
      <c r="I59" s="8"/>
      <c r="J59" s="8"/>
      <c r="K59" s="8"/>
      <c r="L59" s="8"/>
      <c r="M59" s="8"/>
    </row>
    <row r="60" spans="1:13" ht="12.75" customHeight="1" x14ac:dyDescent="0.25">
      <c r="A60" s="220" t="s">
        <v>77</v>
      </c>
      <c r="B60" s="225"/>
      <c r="C60" s="221"/>
      <c r="D60" s="52" t="s">
        <v>78</v>
      </c>
      <c r="E60" s="220" t="s">
        <v>79</v>
      </c>
      <c r="F60" s="221"/>
      <c r="G60" s="222" t="s">
        <v>80</v>
      </c>
      <c r="H60" s="223"/>
      <c r="I60" s="8"/>
      <c r="J60" s="8"/>
      <c r="K60" s="8"/>
      <c r="L60" s="8"/>
      <c r="M60" s="8"/>
    </row>
    <row r="61" spans="1:13" ht="12.75" customHeight="1" x14ac:dyDescent="0.25">
      <c r="A61" s="224" t="s">
        <v>81</v>
      </c>
      <c r="B61" s="225"/>
      <c r="C61" s="221"/>
      <c r="D61" s="184"/>
      <c r="E61" s="186"/>
      <c r="F61" s="53">
        <f>F57*$D61</f>
        <v>0</v>
      </c>
      <c r="G61" s="54"/>
      <c r="H61" s="53">
        <f>H57*D61</f>
        <v>0</v>
      </c>
      <c r="I61" s="8"/>
      <c r="J61" s="8"/>
      <c r="K61" s="8"/>
      <c r="L61" s="8"/>
      <c r="M61" s="8"/>
    </row>
    <row r="62" spans="1:13" ht="12.75" customHeight="1" x14ac:dyDescent="0.25">
      <c r="A62" s="230"/>
      <c r="B62" s="207"/>
      <c r="C62" s="208"/>
      <c r="D62" s="184"/>
      <c r="E62" s="186"/>
      <c r="F62" s="53">
        <f>F57*$D62</f>
        <v>0</v>
      </c>
      <c r="G62" s="54"/>
      <c r="H62" s="53">
        <f>H57*D62</f>
        <v>0</v>
      </c>
      <c r="I62" s="8"/>
      <c r="J62" s="8"/>
      <c r="K62" s="8"/>
      <c r="L62" s="8"/>
      <c r="M62" s="8"/>
    </row>
    <row r="63" spans="1:13" ht="12.75" customHeight="1" x14ac:dyDescent="0.25">
      <c r="A63" s="230"/>
      <c r="B63" s="207"/>
      <c r="C63" s="208"/>
      <c r="D63" s="184"/>
      <c r="E63" s="187"/>
      <c r="F63" s="53">
        <f>F57*$D63</f>
        <v>0</v>
      </c>
      <c r="G63" s="54"/>
      <c r="H63" s="53">
        <f>H57*D63</f>
        <v>0</v>
      </c>
      <c r="I63" s="8"/>
      <c r="J63" s="8"/>
      <c r="K63" s="8"/>
      <c r="L63" s="8"/>
      <c r="M63" s="8"/>
    </row>
    <row r="64" spans="1:13" ht="12.75" customHeight="1" x14ac:dyDescent="0.25">
      <c r="A64" s="231">
        <f>B2</f>
        <v>0</v>
      </c>
      <c r="B64" s="225"/>
      <c r="C64" s="221"/>
      <c r="D64" s="188"/>
      <c r="E64" s="187"/>
      <c r="F64" s="53">
        <f>F57-SUM(F61:F63)</f>
        <v>0</v>
      </c>
      <c r="G64" s="54"/>
      <c r="H64" s="53">
        <f>H57-SUM(H61:H63)</f>
        <v>0</v>
      </c>
      <c r="I64" s="8"/>
      <c r="J64" s="8"/>
      <c r="K64" s="8"/>
      <c r="L64" s="8"/>
      <c r="M64" s="8"/>
    </row>
    <row r="65" spans="1:13" ht="13.5" customHeight="1" x14ac:dyDescent="0.25">
      <c r="A65" s="42" t="s">
        <v>82</v>
      </c>
      <c r="B65" s="28"/>
      <c r="C65" s="8"/>
      <c r="D65" s="28" t="s">
        <v>83</v>
      </c>
      <c r="E65" s="189"/>
      <c r="F65" s="28"/>
      <c r="G65" s="28"/>
      <c r="H65" s="28"/>
      <c r="I65" s="8"/>
      <c r="J65" s="8"/>
      <c r="K65" s="8"/>
      <c r="L65" s="8"/>
      <c r="M65" s="8"/>
    </row>
    <row r="66" spans="1:13" ht="21" customHeight="1" x14ac:dyDescent="0.25">
      <c r="A66" s="22"/>
      <c r="B66" s="28" t="s">
        <v>84</v>
      </c>
      <c r="C66" s="8"/>
      <c r="D66" s="8"/>
      <c r="E66" s="28"/>
      <c r="F66" s="28" t="s">
        <v>85</v>
      </c>
      <c r="G66" s="28"/>
      <c r="H66" s="28" t="s">
        <v>86</v>
      </c>
      <c r="I66" s="8"/>
      <c r="J66" s="8"/>
      <c r="K66" s="8"/>
      <c r="L66" s="8"/>
      <c r="M66" s="8"/>
    </row>
    <row r="67" spans="1:13" ht="21" customHeight="1" x14ac:dyDescent="0.25">
      <c r="A67" s="28" t="s">
        <v>87</v>
      </c>
      <c r="B67" s="228"/>
      <c r="C67" s="207"/>
      <c r="D67" s="208"/>
      <c r="E67" s="229"/>
      <c r="F67" s="207"/>
      <c r="G67" s="207"/>
      <c r="H67" s="189"/>
      <c r="I67" s="8"/>
      <c r="J67" s="8"/>
      <c r="K67" s="8"/>
      <c r="L67" s="8"/>
      <c r="M67" s="8"/>
    </row>
    <row r="68" spans="1:13" ht="21" customHeight="1" x14ac:dyDescent="0.25">
      <c r="A68" s="28" t="s">
        <v>88</v>
      </c>
      <c r="B68" s="228"/>
      <c r="C68" s="207"/>
      <c r="D68" s="208"/>
      <c r="E68" s="229"/>
      <c r="F68" s="207"/>
      <c r="G68" s="207"/>
      <c r="H68" s="189"/>
      <c r="I68" s="8"/>
      <c r="J68" s="8"/>
      <c r="K68" s="8"/>
      <c r="L68" s="8"/>
      <c r="M68" s="8"/>
    </row>
    <row r="69" spans="1:13" ht="26.25" customHeight="1" x14ac:dyDescent="0.25">
      <c r="A69" s="28" t="s">
        <v>89</v>
      </c>
      <c r="B69" s="226" t="str">
        <f>IF(F3="","",F3)</f>
        <v/>
      </c>
      <c r="C69" s="225"/>
      <c r="D69" s="221"/>
      <c r="E69" s="227"/>
      <c r="F69" s="207"/>
      <c r="G69" s="207"/>
      <c r="H69" s="189"/>
      <c r="I69" s="8"/>
      <c r="J69" s="8"/>
      <c r="K69" s="8"/>
      <c r="L69" s="8"/>
      <c r="M69" s="8"/>
    </row>
    <row r="70" spans="1:13" ht="12" customHeight="1" x14ac:dyDescent="0.25">
      <c r="A70" s="8"/>
      <c r="B70" s="8"/>
      <c r="C70" s="8"/>
      <c r="D70" s="8"/>
      <c r="E70" s="8"/>
      <c r="F70" s="8"/>
      <c r="G70" s="8"/>
      <c r="H70" s="8"/>
      <c r="I70" s="8"/>
      <c r="J70" s="8"/>
      <c r="K70" s="8"/>
      <c r="L70" s="8"/>
      <c r="M70" s="8"/>
    </row>
  </sheetData>
  <sheetProtection algorithmName="SHA-512" hashValue="9/lkeM5r8nmHEwWEGGOszU8oL5Q0VHDNP3HpTPc/8suv0cYgUjHXAtcWbR5Eyxitg7TqVqfqN1CmSjGLQw2N5Q==" saltValue="bCDTFqQDAI4po15kQSAZTQ==" spinCount="100000" sheet="1" objects="1" scenarios="1" selectLockedCells="1"/>
  <mergeCells count="41">
    <mergeCell ref="K3:M3"/>
    <mergeCell ref="F3:H4"/>
    <mergeCell ref="E37:H37"/>
    <mergeCell ref="E46:H46"/>
    <mergeCell ref="E42:H42"/>
    <mergeCell ref="E43:H43"/>
    <mergeCell ref="E36:H36"/>
    <mergeCell ref="E44:H44"/>
    <mergeCell ref="E45:H45"/>
    <mergeCell ref="A33:H33"/>
    <mergeCell ref="E35:H35"/>
    <mergeCell ref="B5:D6"/>
    <mergeCell ref="F5:H6"/>
    <mergeCell ref="E47:H47"/>
    <mergeCell ref="E48:H48"/>
    <mergeCell ref="E49:H49"/>
    <mergeCell ref="E50:F50"/>
    <mergeCell ref="G50:H50"/>
    <mergeCell ref="E60:F60"/>
    <mergeCell ref="G60:H60"/>
    <mergeCell ref="A61:C61"/>
    <mergeCell ref="B69:D69"/>
    <mergeCell ref="E69:G69"/>
    <mergeCell ref="B68:D68"/>
    <mergeCell ref="E68:G68"/>
    <mergeCell ref="A62:C62"/>
    <mergeCell ref="B67:D67"/>
    <mergeCell ref="E67:G67"/>
    <mergeCell ref="A64:C64"/>
    <mergeCell ref="A63:C63"/>
    <mergeCell ref="A60:C60"/>
    <mergeCell ref="B2:D2"/>
    <mergeCell ref="B3:D4"/>
    <mergeCell ref="A30:B30"/>
    <mergeCell ref="E38:H38"/>
    <mergeCell ref="E40:H40"/>
    <mergeCell ref="E39:H39"/>
    <mergeCell ref="A28:B28"/>
    <mergeCell ref="A27:B27"/>
    <mergeCell ref="A29:B29"/>
    <mergeCell ref="F2:G2"/>
  </mergeCells>
  <conditionalFormatting sqref="E51:H57 E61:F64 H61:H64">
    <cfRule type="cellIs" dxfId="7" priority="1" operator="lessThan">
      <formula>0</formula>
    </cfRule>
  </conditionalFormatting>
  <conditionalFormatting sqref="G61">
    <cfRule type="cellIs" dxfId="6" priority="2" operator="lessThan">
      <formula>0</formula>
    </cfRule>
  </conditionalFormatting>
  <conditionalFormatting sqref="G62">
    <cfRule type="cellIs" dxfId="5" priority="3" operator="lessThan">
      <formula>0</formula>
    </cfRule>
  </conditionalFormatting>
  <conditionalFormatting sqref="G63">
    <cfRule type="cellIs" dxfId="4" priority="4" operator="lessThan">
      <formula>0</formula>
    </cfRule>
  </conditionalFormatting>
  <conditionalFormatting sqref="G64">
    <cfRule type="cellIs" dxfId="3" priority="5" operator="lessThan">
      <formula>0</formula>
    </cfRule>
  </conditionalFormatting>
  <dataValidations count="1">
    <dataValidation type="list" allowBlank="1" showInputMessage="1" showErrorMessage="1" prompt=" - " sqref="G59" xr:uid="{00000000-0002-0000-0100-000000000000}">
      <formula1>"yes,no"</formula1>
    </dataValidation>
  </dataValidations>
  <pageMargins left="0.7" right="0.7" top="0.75" bottom="0.75" header="0" footer="0"/>
  <pageSetup scale="75" orientation="portrait" r:id="rId1"/>
  <headerFooter>
    <oddFooter>&amp;L&amp;A&amp;Rv2009-05-10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1"/>
  <sheetViews>
    <sheetView zoomScaleNormal="100" workbookViewId="0">
      <selection activeCell="E39" sqref="E39:H39"/>
    </sheetView>
  </sheetViews>
  <sheetFormatPr defaultColWidth="14.44140625" defaultRowHeight="15" customHeight="1" x14ac:dyDescent="0.25"/>
  <cols>
    <col min="1" max="1" width="22.44140625" style="320" customWidth="1"/>
    <col min="2" max="4" width="10.88671875" customWidth="1"/>
    <col min="5" max="5" width="12.88671875" customWidth="1"/>
    <col min="6" max="7" width="10.88671875" customWidth="1"/>
    <col min="8" max="8" width="11.109375" customWidth="1"/>
    <col min="9" max="9" width="10.6640625" customWidth="1"/>
    <col min="10" max="11" width="10" customWidth="1"/>
  </cols>
  <sheetData>
    <row r="1" spans="1:11" ht="12.75" customHeight="1" x14ac:dyDescent="0.25">
      <c r="A1" s="321"/>
      <c r="B1" s="289"/>
      <c r="C1" s="289"/>
      <c r="D1" s="290" t="s">
        <v>90</v>
      </c>
      <c r="E1" s="289"/>
      <c r="F1" s="289"/>
      <c r="G1" s="289"/>
      <c r="H1" s="291"/>
      <c r="I1" s="57"/>
      <c r="J1" s="57"/>
      <c r="K1" s="57"/>
    </row>
    <row r="2" spans="1:11" ht="20.25" customHeight="1" x14ac:dyDescent="0.25">
      <c r="A2" s="322" t="s">
        <v>12</v>
      </c>
      <c r="B2" s="292" t="str">
        <f>IF('Event Budget'!B2="","",'Event Budget'!B2)</f>
        <v/>
      </c>
      <c r="C2" s="293"/>
      <c r="D2" s="294"/>
      <c r="E2" s="280" t="s">
        <v>13</v>
      </c>
      <c r="F2" s="301" t="str">
        <f>IF('Event Budget'!F2="","",'Event Budget'!F2)</f>
        <v/>
      </c>
      <c r="G2" s="302"/>
      <c r="H2" s="291"/>
      <c r="I2" s="58"/>
      <c r="J2" s="58"/>
      <c r="K2" s="58"/>
    </row>
    <row r="3" spans="1:11" ht="12" customHeight="1" x14ac:dyDescent="0.25">
      <c r="A3" s="323"/>
      <c r="B3" s="295" t="str">
        <f>IF('Event Budget'!B3="","",'Event Budget'!B3)</f>
        <v/>
      </c>
      <c r="C3" s="296"/>
      <c r="D3" s="297"/>
      <c r="E3" s="281"/>
      <c r="F3" s="303" t="str">
        <f>IF('Event Budget'!F3="","",'Event Budget'!F3)</f>
        <v/>
      </c>
      <c r="G3" s="304"/>
      <c r="H3" s="297"/>
      <c r="I3" s="58"/>
      <c r="J3" s="58"/>
      <c r="K3" s="58"/>
    </row>
    <row r="4" spans="1:11" ht="12" customHeight="1" x14ac:dyDescent="0.25">
      <c r="A4" s="322" t="s">
        <v>14</v>
      </c>
      <c r="B4" s="298"/>
      <c r="C4" s="299"/>
      <c r="D4" s="300"/>
      <c r="E4" s="280" t="s">
        <v>15</v>
      </c>
      <c r="F4" s="298"/>
      <c r="G4" s="299"/>
      <c r="H4" s="300"/>
      <c r="I4" s="58"/>
      <c r="J4" s="58"/>
      <c r="K4" s="58"/>
    </row>
    <row r="5" spans="1:11" ht="12" customHeight="1" x14ac:dyDescent="0.25">
      <c r="A5" s="324"/>
      <c r="B5" s="295" t="str">
        <f>IF('Event Budget'!B5="","",'Event Budget'!B5)</f>
        <v/>
      </c>
      <c r="C5" s="296"/>
      <c r="D5" s="297"/>
      <c r="E5" s="282"/>
      <c r="F5" s="303" t="str">
        <f>IF('Event Budget'!F5="","",'Event Budget'!F5)</f>
        <v/>
      </c>
      <c r="G5" s="304"/>
      <c r="H5" s="297"/>
      <c r="I5" s="58"/>
      <c r="J5" s="58"/>
      <c r="K5" s="58"/>
    </row>
    <row r="6" spans="1:11" ht="12" customHeight="1" x14ac:dyDescent="0.25">
      <c r="A6" s="324" t="s">
        <v>213</v>
      </c>
      <c r="B6" s="298"/>
      <c r="C6" s="299"/>
      <c r="D6" s="300"/>
      <c r="E6" s="282" t="s">
        <v>214</v>
      </c>
      <c r="F6" s="298"/>
      <c r="G6" s="299"/>
      <c r="H6" s="300"/>
      <c r="I6" s="58"/>
      <c r="J6" s="58"/>
      <c r="K6" s="58"/>
    </row>
    <row r="7" spans="1:11" ht="6" customHeight="1" x14ac:dyDescent="0.25">
      <c r="A7" s="322"/>
      <c r="B7" s="281"/>
      <c r="C7" s="281"/>
      <c r="D7" s="281"/>
      <c r="E7" s="281"/>
      <c r="F7" s="281"/>
      <c r="G7" s="281"/>
      <c r="H7" s="281"/>
      <c r="I7" s="57"/>
      <c r="J7" s="57"/>
      <c r="K7" s="57"/>
    </row>
    <row r="8" spans="1:11" ht="13.5" customHeight="1" x14ac:dyDescent="0.25">
      <c r="A8" s="325" t="s">
        <v>91</v>
      </c>
      <c r="B8" s="338"/>
      <c r="C8" s="339" t="s">
        <v>92</v>
      </c>
      <c r="D8" s="339"/>
      <c r="E8" s="340"/>
      <c r="F8" s="341"/>
      <c r="G8" s="339" t="s">
        <v>93</v>
      </c>
      <c r="H8" s="340"/>
      <c r="I8" s="57"/>
      <c r="J8" s="57"/>
      <c r="K8" s="57"/>
    </row>
    <row r="9" spans="1:11" ht="12.75" customHeight="1" x14ac:dyDescent="0.25">
      <c r="A9" s="326"/>
      <c r="B9" s="342" t="s">
        <v>17</v>
      </c>
      <c r="C9" s="283" t="s">
        <v>18</v>
      </c>
      <c r="D9" s="343" t="s">
        <v>19</v>
      </c>
      <c r="E9" s="342" t="s">
        <v>94</v>
      </c>
      <c r="F9" s="283" t="s">
        <v>20</v>
      </c>
      <c r="G9" s="342" t="s">
        <v>95</v>
      </c>
      <c r="H9" s="342" t="s">
        <v>96</v>
      </c>
      <c r="I9" s="57"/>
      <c r="J9" s="57"/>
      <c r="K9" s="57"/>
    </row>
    <row r="10" spans="1:11" ht="39" customHeight="1" x14ac:dyDescent="0.25">
      <c r="A10" s="327"/>
      <c r="B10" s="344" t="s">
        <v>24</v>
      </c>
      <c r="C10" s="345" t="s">
        <v>97</v>
      </c>
      <c r="D10" s="344" t="s">
        <v>98</v>
      </c>
      <c r="E10" s="344" t="s">
        <v>99</v>
      </c>
      <c r="F10" s="345" t="s">
        <v>100</v>
      </c>
      <c r="G10" s="344" t="s">
        <v>101</v>
      </c>
      <c r="H10" s="344" t="s">
        <v>102</v>
      </c>
      <c r="I10" s="3"/>
      <c r="J10" s="3"/>
      <c r="K10" s="3"/>
    </row>
    <row r="11" spans="1:11" ht="12.75" customHeight="1" x14ac:dyDescent="0.25">
      <c r="A11" s="328" t="str">
        <f>'Event Budget'!A10</f>
        <v>1. Site-Full-priced Adult</v>
      </c>
      <c r="B11" s="305">
        <f>'Event Budget'!C10</f>
        <v>0</v>
      </c>
      <c r="C11" s="180"/>
      <c r="D11" s="180"/>
      <c r="E11" s="305">
        <f t="shared" ref="E11:E20" si="0">B11*C11</f>
        <v>0</v>
      </c>
      <c r="F11" s="305">
        <f>'Event Budget'!E10</f>
        <v>0</v>
      </c>
      <c r="G11" s="180"/>
      <c r="H11" s="305">
        <f t="shared" ref="H11:H20" si="1">F11*G11</f>
        <v>0</v>
      </c>
      <c r="I11" s="57"/>
      <c r="J11" s="57"/>
      <c r="K11" s="57"/>
    </row>
    <row r="12" spans="1:11" ht="12.75" customHeight="1" x14ac:dyDescent="0.25">
      <c r="A12" s="328" t="str">
        <f>'Event Budget'!A11</f>
        <v>2. Site-Youth - Ages:</v>
      </c>
      <c r="B12" s="305">
        <f>'Event Budget'!C11</f>
        <v>0</v>
      </c>
      <c r="C12" s="180"/>
      <c r="D12" s="180"/>
      <c r="E12" s="305">
        <f t="shared" si="0"/>
        <v>0</v>
      </c>
      <c r="F12" s="305">
        <f>'Event Budget'!E11</f>
        <v>0</v>
      </c>
      <c r="G12" s="180"/>
      <c r="H12" s="305">
        <f t="shared" si="1"/>
        <v>0</v>
      </c>
      <c r="I12" s="57"/>
      <c r="J12" s="57"/>
      <c r="K12" s="57"/>
    </row>
    <row r="13" spans="1:11" ht="12.75" customHeight="1" x14ac:dyDescent="0.25">
      <c r="A13" s="328" t="str">
        <f>'Event Budget'!A12</f>
        <v>3. Site-Child - Ages:</v>
      </c>
      <c r="B13" s="305">
        <f>'Event Budget'!C12</f>
        <v>0</v>
      </c>
      <c r="C13" s="180"/>
      <c r="D13" s="180"/>
      <c r="E13" s="305">
        <f t="shared" si="0"/>
        <v>0</v>
      </c>
      <c r="F13" s="305">
        <f>'Event Budget'!E12</f>
        <v>0</v>
      </c>
      <c r="G13" s="180"/>
      <c r="H13" s="305">
        <f t="shared" si="1"/>
        <v>0</v>
      </c>
      <c r="I13" s="57"/>
      <c r="J13" s="57"/>
      <c r="K13" s="57"/>
    </row>
    <row r="14" spans="1:11" ht="12.75" customHeight="1" x14ac:dyDescent="0.25">
      <c r="A14" s="328" t="str">
        <f>'Event Budget'!A13</f>
        <v>4. Feast-Adult</v>
      </c>
      <c r="B14" s="305">
        <f>'Event Budget'!C13</f>
        <v>0</v>
      </c>
      <c r="C14" s="180"/>
      <c r="D14" s="180"/>
      <c r="E14" s="305">
        <f t="shared" si="0"/>
        <v>0</v>
      </c>
      <c r="F14" s="305">
        <f>'Event Budget'!E13</f>
        <v>0</v>
      </c>
      <c r="G14" s="180"/>
      <c r="H14" s="305">
        <f t="shared" si="1"/>
        <v>0</v>
      </c>
      <c r="I14" s="57"/>
      <c r="J14" s="57"/>
      <c r="K14" s="57"/>
    </row>
    <row r="15" spans="1:11" ht="12.75" customHeight="1" x14ac:dyDescent="0.25">
      <c r="A15" s="328" t="str">
        <f>'Event Budget'!A14</f>
        <v>5. Feast-Minor - Ages:</v>
      </c>
      <c r="B15" s="305">
        <f>'Event Budget'!C14</f>
        <v>0</v>
      </c>
      <c r="C15" s="180"/>
      <c r="D15" s="180"/>
      <c r="E15" s="305">
        <f t="shared" si="0"/>
        <v>0</v>
      </c>
      <c r="F15" s="305">
        <f>'Event Budget'!E14</f>
        <v>0</v>
      </c>
      <c r="G15" s="180"/>
      <c r="H15" s="305">
        <f t="shared" si="1"/>
        <v>0</v>
      </c>
      <c r="I15" s="57"/>
      <c r="J15" s="57"/>
      <c r="K15" s="57"/>
    </row>
    <row r="16" spans="1:11" ht="12.75" customHeight="1" x14ac:dyDescent="0.25">
      <c r="A16" s="329" t="str">
        <f>'Event Budget'!A15</f>
        <v>6. Camping Fee-Adult</v>
      </c>
      <c r="B16" s="305">
        <f>'Event Budget'!C15</f>
        <v>0</v>
      </c>
      <c r="C16" s="180"/>
      <c r="D16" s="180"/>
      <c r="E16" s="305">
        <f t="shared" si="0"/>
        <v>0</v>
      </c>
      <c r="F16" s="305">
        <f>'Event Budget'!E15</f>
        <v>0</v>
      </c>
      <c r="G16" s="180"/>
      <c r="H16" s="305">
        <f t="shared" si="1"/>
        <v>0</v>
      </c>
      <c r="I16" s="57"/>
      <c r="J16" s="57"/>
      <c r="K16" s="57"/>
    </row>
    <row r="17" spans="1:11" ht="12.75" customHeight="1" x14ac:dyDescent="0.25">
      <c r="A17" s="329" t="str">
        <f>'Event Budget'!A16</f>
        <v>7. Camping Fee-Child</v>
      </c>
      <c r="B17" s="305">
        <f>'Event Budget'!C16</f>
        <v>0</v>
      </c>
      <c r="C17" s="180"/>
      <c r="D17" s="180"/>
      <c r="E17" s="305">
        <f t="shared" si="0"/>
        <v>0</v>
      </c>
      <c r="F17" s="305">
        <f>'Event Budget'!E16</f>
        <v>0</v>
      </c>
      <c r="G17" s="180"/>
      <c r="H17" s="305">
        <f t="shared" si="1"/>
        <v>0</v>
      </c>
      <c r="I17" s="57"/>
      <c r="J17" s="57"/>
      <c r="K17" s="57"/>
    </row>
    <row r="18" spans="1:11" ht="12.75" customHeight="1" x14ac:dyDescent="0.25">
      <c r="A18" s="329" t="str">
        <f>'Event Budget'!A17</f>
        <v>8. Other fee [Cabin]</v>
      </c>
      <c r="B18" s="305">
        <f>'Event Budget'!C17</f>
        <v>0</v>
      </c>
      <c r="C18" s="180"/>
      <c r="D18" s="180"/>
      <c r="E18" s="305">
        <f t="shared" si="0"/>
        <v>0</v>
      </c>
      <c r="F18" s="305">
        <f>'Event Budget'!E17</f>
        <v>0</v>
      </c>
      <c r="G18" s="180"/>
      <c r="H18" s="305">
        <f t="shared" si="1"/>
        <v>0</v>
      </c>
      <c r="I18" s="57"/>
      <c r="J18" s="57"/>
      <c r="K18" s="57"/>
    </row>
    <row r="19" spans="1:11" ht="13.5" customHeight="1" x14ac:dyDescent="0.25">
      <c r="A19" s="329" t="str">
        <f>'Event Budget'!A18</f>
        <v>9. Other fee [Horse]</v>
      </c>
      <c r="B19" s="305">
        <f>'Event Budget'!C18</f>
        <v>0</v>
      </c>
      <c r="C19" s="180"/>
      <c r="D19" s="180"/>
      <c r="E19" s="305">
        <f t="shared" si="0"/>
        <v>0</v>
      </c>
      <c r="F19" s="305">
        <f>'Event Budget'!E18</f>
        <v>0</v>
      </c>
      <c r="G19" s="180"/>
      <c r="H19" s="305">
        <f t="shared" si="1"/>
        <v>0</v>
      </c>
      <c r="I19" s="57"/>
      <c r="J19" s="57"/>
      <c r="K19" s="57"/>
    </row>
    <row r="20" spans="1:11" ht="12.75" customHeight="1" x14ac:dyDescent="0.25">
      <c r="A20" s="328" t="s">
        <v>103</v>
      </c>
      <c r="B20" s="306">
        <v>10</v>
      </c>
      <c r="C20" s="180"/>
      <c r="D20" s="180"/>
      <c r="E20" s="305">
        <f t="shared" si="0"/>
        <v>0</v>
      </c>
      <c r="F20" s="306">
        <v>10</v>
      </c>
      <c r="G20" s="180"/>
      <c r="H20" s="305">
        <f t="shared" si="1"/>
        <v>0</v>
      </c>
      <c r="I20" s="57"/>
      <c r="J20" s="57"/>
      <c r="K20" s="57"/>
    </row>
    <row r="21" spans="1:11" ht="12.75" customHeight="1" x14ac:dyDescent="0.25">
      <c r="A21" s="330" t="s">
        <v>104</v>
      </c>
      <c r="B21" s="346"/>
      <c r="C21" s="347"/>
      <c r="D21" s="280" t="s">
        <v>105</v>
      </c>
      <c r="E21" s="305">
        <f>SUM(E11:E20)</f>
        <v>0</v>
      </c>
      <c r="F21" s="346"/>
      <c r="G21" s="280" t="s">
        <v>105</v>
      </c>
      <c r="H21" s="305">
        <f>SUM(H11:H20)</f>
        <v>0</v>
      </c>
      <c r="I21" s="57"/>
      <c r="J21" s="57"/>
      <c r="K21" s="57"/>
    </row>
    <row r="22" spans="1:11" ht="12.75" customHeight="1" x14ac:dyDescent="0.25">
      <c r="A22" s="330"/>
      <c r="B22" s="286"/>
      <c r="C22" s="281"/>
      <c r="D22" s="281"/>
      <c r="E22" s="281"/>
      <c r="F22" s="286"/>
      <c r="G22" s="348" t="s">
        <v>106</v>
      </c>
      <c r="H22" s="305">
        <f>E21+H21</f>
        <v>0</v>
      </c>
      <c r="I22" s="57"/>
      <c r="J22" s="57"/>
      <c r="K22" s="57"/>
    </row>
    <row r="23" spans="1:11" ht="12.75" customHeight="1" x14ac:dyDescent="0.25">
      <c r="A23" s="328" t="s">
        <v>107</v>
      </c>
      <c r="B23" s="286"/>
      <c r="C23" s="281"/>
      <c r="D23" s="286"/>
      <c r="E23" s="287"/>
      <c r="F23" s="286"/>
      <c r="G23" s="348" t="s">
        <v>108</v>
      </c>
      <c r="H23" s="179"/>
      <c r="I23" s="57"/>
      <c r="J23" s="57"/>
      <c r="K23" s="57"/>
    </row>
    <row r="24" spans="1:11" ht="12.75" customHeight="1" x14ac:dyDescent="0.25">
      <c r="A24" s="328" t="s">
        <v>239</v>
      </c>
      <c r="B24" s="286"/>
      <c r="C24" s="281"/>
      <c r="D24" s="286"/>
      <c r="E24" s="287"/>
      <c r="F24" s="286"/>
      <c r="G24" s="348"/>
      <c r="H24" s="179"/>
      <c r="I24" s="57"/>
      <c r="J24" s="57"/>
      <c r="K24" s="57"/>
    </row>
    <row r="25" spans="1:11" ht="12.75" customHeight="1" x14ac:dyDescent="0.25">
      <c r="A25" s="328"/>
      <c r="B25" s="286"/>
      <c r="C25" s="281"/>
      <c r="D25" s="286"/>
      <c r="E25" s="281"/>
      <c r="F25" s="286"/>
      <c r="G25" s="348"/>
      <c r="H25" s="350"/>
      <c r="I25" s="57"/>
      <c r="J25" s="57"/>
      <c r="K25" s="57"/>
    </row>
    <row r="26" spans="1:11" ht="12.75" customHeight="1" x14ac:dyDescent="0.25">
      <c r="A26" s="328" t="s">
        <v>109</v>
      </c>
      <c r="B26" s="288" t="s">
        <v>110</v>
      </c>
      <c r="C26" s="285" t="s">
        <v>111</v>
      </c>
      <c r="D26" s="285" t="s">
        <v>112</v>
      </c>
      <c r="E26" s="349" t="s">
        <v>113</v>
      </c>
      <c r="F26" s="281"/>
      <c r="G26" s="281"/>
      <c r="H26" s="281"/>
      <c r="I26" s="57"/>
      <c r="J26" s="57"/>
      <c r="K26" s="57"/>
    </row>
    <row r="27" spans="1:11" ht="12.75" customHeight="1" x14ac:dyDescent="0.25">
      <c r="A27" s="323" t="str">
        <f t="shared" ref="A27:A36" si="2">A11</f>
        <v>1. Site-Full-priced Adult</v>
      </c>
      <c r="B27" s="307">
        <f t="shared" ref="B27:B36" si="3">C11-D11</f>
        <v>0</v>
      </c>
      <c r="C27" s="180">
        <v>0</v>
      </c>
      <c r="D27" s="305">
        <f t="shared" ref="D27:D36" si="4">B11</f>
        <v>0</v>
      </c>
      <c r="E27" s="305">
        <f t="shared" ref="E27:E36" si="5">C27*D27</f>
        <v>0</v>
      </c>
      <c r="F27" s="281"/>
      <c r="G27" s="280"/>
      <c r="H27" s="348" t="s">
        <v>114</v>
      </c>
      <c r="I27" s="57"/>
      <c r="J27" s="57"/>
      <c r="K27" s="57"/>
    </row>
    <row r="28" spans="1:11" ht="12.75" customHeight="1" x14ac:dyDescent="0.25">
      <c r="A28" s="323" t="str">
        <f t="shared" si="2"/>
        <v>2. Site-Youth - Ages:</v>
      </c>
      <c r="B28" s="307">
        <f t="shared" si="3"/>
        <v>0</v>
      </c>
      <c r="C28" s="180">
        <v>0</v>
      </c>
      <c r="D28" s="305">
        <f t="shared" si="4"/>
        <v>0</v>
      </c>
      <c r="E28" s="305">
        <f t="shared" si="5"/>
        <v>0</v>
      </c>
      <c r="F28" s="281"/>
      <c r="G28" s="280" t="s">
        <v>115</v>
      </c>
      <c r="H28" s="179"/>
      <c r="I28" s="57"/>
      <c r="J28" s="57"/>
      <c r="K28" s="57"/>
    </row>
    <row r="29" spans="1:11" ht="12.75" customHeight="1" x14ac:dyDescent="0.25">
      <c r="A29" s="323" t="str">
        <f t="shared" si="2"/>
        <v>3. Site-Child - Ages:</v>
      </c>
      <c r="B29" s="307">
        <f t="shared" si="3"/>
        <v>0</v>
      </c>
      <c r="C29" s="180">
        <v>0</v>
      </c>
      <c r="D29" s="305">
        <f t="shared" si="4"/>
        <v>0</v>
      </c>
      <c r="E29" s="305">
        <f t="shared" si="5"/>
        <v>0</v>
      </c>
      <c r="F29" s="281"/>
      <c r="G29" s="281"/>
      <c r="H29" s="348" t="s">
        <v>116</v>
      </c>
      <c r="I29" s="57"/>
      <c r="J29" s="57"/>
      <c r="K29" s="57"/>
    </row>
    <row r="30" spans="1:11" ht="12.75" customHeight="1" x14ac:dyDescent="0.25">
      <c r="A30" s="323" t="str">
        <f t="shared" si="2"/>
        <v>4. Feast-Adult</v>
      </c>
      <c r="B30" s="307">
        <f t="shared" si="3"/>
        <v>0</v>
      </c>
      <c r="C30" s="180">
        <v>0</v>
      </c>
      <c r="D30" s="305">
        <f t="shared" si="4"/>
        <v>0</v>
      </c>
      <c r="E30" s="305">
        <f t="shared" si="5"/>
        <v>0</v>
      </c>
      <c r="F30" s="281"/>
      <c r="G30" s="281"/>
      <c r="H30" s="348"/>
      <c r="I30" s="57"/>
      <c r="J30" s="57"/>
      <c r="K30" s="57"/>
    </row>
    <row r="31" spans="1:11" ht="12.75" customHeight="1" x14ac:dyDescent="0.25">
      <c r="A31" s="323" t="str">
        <f t="shared" si="2"/>
        <v>5. Feast-Minor - Ages:</v>
      </c>
      <c r="B31" s="307">
        <f t="shared" si="3"/>
        <v>0</v>
      </c>
      <c r="C31" s="180">
        <v>0</v>
      </c>
      <c r="D31" s="305">
        <f t="shared" si="4"/>
        <v>0</v>
      </c>
      <c r="E31" s="305">
        <f t="shared" si="5"/>
        <v>0</v>
      </c>
      <c r="F31" s="281"/>
      <c r="G31" s="280" t="s">
        <v>117</v>
      </c>
      <c r="H31" s="308">
        <f>H22+H23-H28-H24</f>
        <v>0</v>
      </c>
      <c r="I31" s="57"/>
      <c r="J31" s="153"/>
      <c r="K31" s="57"/>
    </row>
    <row r="32" spans="1:11" ht="12.75" customHeight="1" x14ac:dyDescent="0.25">
      <c r="A32" s="331" t="str">
        <f t="shared" si="2"/>
        <v>6. Camping Fee-Adult</v>
      </c>
      <c r="B32" s="307">
        <f t="shared" si="3"/>
        <v>0</v>
      </c>
      <c r="C32" s="180">
        <v>0</v>
      </c>
      <c r="D32" s="305">
        <f t="shared" si="4"/>
        <v>0</v>
      </c>
      <c r="E32" s="305">
        <f t="shared" si="5"/>
        <v>0</v>
      </c>
      <c r="F32" s="281"/>
      <c r="G32" s="280"/>
      <c r="H32" s="351" t="s">
        <v>118</v>
      </c>
      <c r="I32" s="57"/>
      <c r="J32" s="57"/>
      <c r="K32" s="57"/>
    </row>
    <row r="33" spans="1:11" ht="12.75" customHeight="1" x14ac:dyDescent="0.25">
      <c r="A33" s="331" t="str">
        <f t="shared" si="2"/>
        <v>7. Camping Fee-Child</v>
      </c>
      <c r="B33" s="307">
        <f t="shared" si="3"/>
        <v>0</v>
      </c>
      <c r="C33" s="180">
        <v>0</v>
      </c>
      <c r="D33" s="305">
        <f t="shared" si="4"/>
        <v>0</v>
      </c>
      <c r="E33" s="305">
        <f t="shared" si="5"/>
        <v>0</v>
      </c>
      <c r="F33" s="281"/>
      <c r="G33" s="280"/>
      <c r="H33" s="348"/>
      <c r="I33" s="57"/>
      <c r="J33" s="57"/>
      <c r="K33" s="57"/>
    </row>
    <row r="34" spans="1:11" ht="12.75" customHeight="1" x14ac:dyDescent="0.25">
      <c r="A34" s="331" t="str">
        <f t="shared" si="2"/>
        <v>8. Other fee [Cabin]</v>
      </c>
      <c r="B34" s="307">
        <f t="shared" si="3"/>
        <v>0</v>
      </c>
      <c r="C34" s="180">
        <v>0</v>
      </c>
      <c r="D34" s="305">
        <f t="shared" si="4"/>
        <v>0</v>
      </c>
      <c r="E34" s="305">
        <f t="shared" si="5"/>
        <v>0</v>
      </c>
      <c r="F34" s="286"/>
      <c r="G34" s="280" t="s">
        <v>119</v>
      </c>
      <c r="H34" s="190"/>
      <c r="I34" s="57"/>
      <c r="J34" s="57"/>
      <c r="K34" s="57"/>
    </row>
    <row r="35" spans="1:11" ht="12.75" customHeight="1" x14ac:dyDescent="0.25">
      <c r="A35" s="331" t="str">
        <f t="shared" si="2"/>
        <v>9. Other fee [Horse]</v>
      </c>
      <c r="B35" s="307">
        <f t="shared" si="3"/>
        <v>0</v>
      </c>
      <c r="C35" s="180">
        <v>0</v>
      </c>
      <c r="D35" s="305">
        <f t="shared" si="4"/>
        <v>0</v>
      </c>
      <c r="E35" s="305">
        <f t="shared" si="5"/>
        <v>0</v>
      </c>
      <c r="F35" s="281"/>
      <c r="G35" s="351" t="s">
        <v>120</v>
      </c>
      <c r="H35" s="191"/>
      <c r="I35" s="57"/>
      <c r="J35" s="57"/>
      <c r="K35" s="57"/>
    </row>
    <row r="36" spans="1:11" ht="12.75" customHeight="1" x14ac:dyDescent="0.25">
      <c r="A36" s="323" t="str">
        <f t="shared" si="2"/>
        <v>10. NMR</v>
      </c>
      <c r="B36" s="307">
        <f t="shared" si="3"/>
        <v>0</v>
      </c>
      <c r="C36" s="180">
        <v>0</v>
      </c>
      <c r="D36" s="305">
        <f t="shared" si="4"/>
        <v>10</v>
      </c>
      <c r="E36" s="305">
        <f t="shared" si="5"/>
        <v>0</v>
      </c>
      <c r="F36" s="281"/>
      <c r="G36" s="286"/>
      <c r="H36" s="348" t="s">
        <v>121</v>
      </c>
      <c r="I36" s="57"/>
      <c r="J36" s="57"/>
      <c r="K36" s="57"/>
    </row>
    <row r="37" spans="1:11" ht="12.75" customHeight="1" x14ac:dyDescent="0.25">
      <c r="A37" s="330"/>
      <c r="B37" s="281"/>
      <c r="C37" s="347"/>
      <c r="D37" s="284"/>
      <c r="E37" s="350"/>
      <c r="F37" s="286"/>
      <c r="G37" s="280"/>
      <c r="H37" s="352" t="s">
        <v>122</v>
      </c>
      <c r="I37" s="57"/>
      <c r="J37" s="57"/>
      <c r="K37" s="57"/>
    </row>
    <row r="38" spans="1:11" ht="13.5" customHeight="1" x14ac:dyDescent="0.25">
      <c r="A38" s="332" t="s">
        <v>123</v>
      </c>
      <c r="B38" s="281"/>
      <c r="C38" s="354"/>
      <c r="D38" s="281"/>
      <c r="E38" s="286"/>
      <c r="F38" s="281"/>
      <c r="G38" s="281"/>
      <c r="H38" s="353" t="s">
        <v>124</v>
      </c>
      <c r="I38" s="57"/>
      <c r="J38" s="57"/>
      <c r="K38" s="57"/>
    </row>
    <row r="39" spans="1:11" ht="12.75" customHeight="1" x14ac:dyDescent="0.25">
      <c r="A39" s="333" t="s">
        <v>52</v>
      </c>
      <c r="B39" s="281"/>
      <c r="C39" s="190">
        <v>0</v>
      </c>
      <c r="D39" s="281"/>
      <c r="E39" s="357"/>
      <c r="F39" s="358"/>
      <c r="G39" s="358"/>
      <c r="H39" s="359"/>
      <c r="I39" s="57"/>
      <c r="J39" s="57"/>
      <c r="K39" s="57"/>
    </row>
    <row r="40" spans="1:11" ht="12.75" customHeight="1" x14ac:dyDescent="0.25">
      <c r="A40" s="333" t="s">
        <v>125</v>
      </c>
      <c r="B40" s="281"/>
      <c r="C40" s="190">
        <v>0</v>
      </c>
      <c r="D40" s="281"/>
      <c r="E40" s="357"/>
      <c r="F40" s="358"/>
      <c r="G40" s="358"/>
      <c r="H40" s="359"/>
      <c r="I40" s="57"/>
      <c r="J40" s="57"/>
      <c r="K40" s="57"/>
    </row>
    <row r="41" spans="1:11" ht="12.75" customHeight="1" x14ac:dyDescent="0.25">
      <c r="A41" s="333" t="s">
        <v>126</v>
      </c>
      <c r="B41" s="281"/>
      <c r="C41" s="190">
        <v>0</v>
      </c>
      <c r="D41" s="281"/>
      <c r="E41" s="357"/>
      <c r="F41" s="358"/>
      <c r="G41" s="358"/>
      <c r="H41" s="359"/>
      <c r="I41" s="57" t="s">
        <v>238</v>
      </c>
      <c r="J41" s="57"/>
      <c r="K41" s="57"/>
    </row>
    <row r="42" spans="1:11" ht="12.75" customHeight="1" x14ac:dyDescent="0.25">
      <c r="A42" s="333" t="s">
        <v>55</v>
      </c>
      <c r="B42" s="281"/>
      <c r="C42" s="190">
        <v>0</v>
      </c>
      <c r="D42" s="281"/>
      <c r="E42" s="357"/>
      <c r="F42" s="358"/>
      <c r="G42" s="358"/>
      <c r="H42" s="359"/>
      <c r="I42" s="57"/>
      <c r="J42" s="57"/>
      <c r="K42" s="57"/>
    </row>
    <row r="43" spans="1:11" ht="12.75" customHeight="1" x14ac:dyDescent="0.25">
      <c r="A43" s="333" t="s">
        <v>58</v>
      </c>
      <c r="B43" s="281"/>
      <c r="C43" s="190">
        <v>0</v>
      </c>
      <c r="D43" s="281"/>
      <c r="E43" s="357"/>
      <c r="F43" s="358"/>
      <c r="G43" s="358"/>
      <c r="H43" s="359"/>
      <c r="I43" s="57"/>
      <c r="J43" s="57"/>
      <c r="K43" s="57"/>
    </row>
    <row r="44" spans="1:11" ht="12.75" customHeight="1" x14ac:dyDescent="0.25">
      <c r="A44" s="333" t="s">
        <v>127</v>
      </c>
      <c r="B44" s="281"/>
      <c r="C44" s="190">
        <v>0</v>
      </c>
      <c r="D44" s="281"/>
      <c r="E44" s="357"/>
      <c r="F44" s="358"/>
      <c r="G44" s="358"/>
      <c r="H44" s="359"/>
      <c r="I44" s="57"/>
      <c r="J44" s="57"/>
      <c r="K44" s="57"/>
    </row>
    <row r="45" spans="1:11" ht="12.75" customHeight="1" x14ac:dyDescent="0.25">
      <c r="A45" s="333" t="s">
        <v>128</v>
      </c>
      <c r="B45" s="281"/>
      <c r="C45" s="190">
        <v>0</v>
      </c>
      <c r="D45" s="281"/>
      <c r="E45" s="357"/>
      <c r="F45" s="358"/>
      <c r="G45" s="358"/>
      <c r="H45" s="359"/>
      <c r="I45" s="57"/>
      <c r="J45" s="57"/>
      <c r="K45" s="57"/>
    </row>
    <row r="46" spans="1:11" ht="12.75" customHeight="1" x14ac:dyDescent="0.25">
      <c r="A46" s="333" t="s">
        <v>61</v>
      </c>
      <c r="B46" s="281"/>
      <c r="C46" s="190">
        <v>0</v>
      </c>
      <c r="D46" s="281"/>
      <c r="E46" s="357"/>
      <c r="F46" s="358"/>
      <c r="G46" s="358"/>
      <c r="H46" s="359"/>
      <c r="I46" s="57"/>
      <c r="J46" s="57"/>
      <c r="K46" s="57"/>
    </row>
    <row r="47" spans="1:11" ht="12.75" customHeight="1" x14ac:dyDescent="0.25">
      <c r="A47" s="333" t="s">
        <v>129</v>
      </c>
      <c r="B47" s="281"/>
      <c r="C47" s="190">
        <v>0</v>
      </c>
      <c r="D47" s="281"/>
      <c r="E47" s="357"/>
      <c r="F47" s="358"/>
      <c r="G47" s="358"/>
      <c r="H47" s="359"/>
      <c r="I47" s="57"/>
      <c r="J47" s="57"/>
      <c r="K47" s="57"/>
    </row>
    <row r="48" spans="1:11" ht="12.75" customHeight="1" x14ac:dyDescent="0.25">
      <c r="A48" s="333" t="s">
        <v>63</v>
      </c>
      <c r="B48" s="281"/>
      <c r="C48" s="190">
        <v>0</v>
      </c>
      <c r="D48" s="281"/>
      <c r="E48" s="357"/>
      <c r="F48" s="358"/>
      <c r="G48" s="358"/>
      <c r="H48" s="359"/>
      <c r="I48" s="57"/>
      <c r="J48" s="57"/>
      <c r="K48" s="57"/>
    </row>
    <row r="49" spans="1:11" ht="12.75" customHeight="1" x14ac:dyDescent="0.25">
      <c r="A49" s="333" t="s">
        <v>64</v>
      </c>
      <c r="B49" s="281"/>
      <c r="C49" s="190">
        <v>0</v>
      </c>
      <c r="D49" s="281"/>
      <c r="E49" s="357"/>
      <c r="F49" s="358"/>
      <c r="G49" s="358"/>
      <c r="H49" s="359"/>
      <c r="I49" s="57"/>
      <c r="J49" s="57"/>
      <c r="K49" s="57"/>
    </row>
    <row r="50" spans="1:11" ht="12.75" customHeight="1" x14ac:dyDescent="0.25">
      <c r="A50" s="333" t="s">
        <v>130</v>
      </c>
      <c r="B50" s="281"/>
      <c r="C50" s="190">
        <v>0</v>
      </c>
      <c r="D50" s="281"/>
      <c r="E50" s="286"/>
      <c r="F50" s="281"/>
      <c r="G50" s="280" t="s">
        <v>72</v>
      </c>
      <c r="H50" s="308">
        <f>SUM(C39:C50)</f>
        <v>0</v>
      </c>
      <c r="I50" s="57"/>
      <c r="J50" s="57"/>
      <c r="K50" s="57"/>
    </row>
    <row r="51" spans="1:11" ht="12.75" customHeight="1" x14ac:dyDescent="0.25">
      <c r="A51" s="333"/>
      <c r="B51" s="281"/>
      <c r="C51" s="281"/>
      <c r="D51" s="281"/>
      <c r="E51" s="285"/>
      <c r="F51" s="281"/>
      <c r="G51" s="280"/>
      <c r="H51" s="350"/>
      <c r="I51" s="57"/>
      <c r="J51" s="57"/>
      <c r="K51" s="57"/>
    </row>
    <row r="52" spans="1:11" ht="12.75" customHeight="1" x14ac:dyDescent="0.25">
      <c r="A52" s="332" t="s">
        <v>243</v>
      </c>
      <c r="B52" s="286"/>
      <c r="C52" s="286"/>
      <c r="D52" s="286"/>
      <c r="E52" s="281"/>
      <c r="F52" s="285"/>
      <c r="G52" s="280"/>
      <c r="H52" s="356" t="s">
        <v>131</v>
      </c>
      <c r="I52" s="57"/>
      <c r="J52" s="57"/>
      <c r="K52" s="57"/>
    </row>
    <row r="53" spans="1:11" ht="12.75" customHeight="1" x14ac:dyDescent="0.25">
      <c r="A53" s="334"/>
      <c r="B53" s="355"/>
      <c r="C53" s="286"/>
      <c r="D53" s="351" t="s">
        <v>132</v>
      </c>
      <c r="E53" s="307">
        <f>D11+G11</f>
        <v>0</v>
      </c>
      <c r="F53" s="285"/>
      <c r="G53" s="280"/>
      <c r="H53" s="350"/>
      <c r="I53" s="57"/>
      <c r="J53" s="57"/>
      <c r="K53" s="57"/>
    </row>
    <row r="54" spans="1:11" ht="12.75" customHeight="1" x14ac:dyDescent="0.25">
      <c r="A54" s="334"/>
      <c r="B54" s="355"/>
      <c r="C54" s="286"/>
      <c r="D54" s="351" t="s">
        <v>133</v>
      </c>
      <c r="E54" s="307">
        <f>D20+G20-C36</f>
        <v>0</v>
      </c>
      <c r="F54" s="285"/>
      <c r="G54" s="280"/>
      <c r="H54" s="350"/>
      <c r="I54" s="57"/>
      <c r="J54" s="57"/>
      <c r="K54" s="57"/>
    </row>
    <row r="55" spans="1:11" ht="12.75" customHeight="1" x14ac:dyDescent="0.25">
      <c r="A55" s="335" t="s">
        <v>134</v>
      </c>
      <c r="B55" s="355"/>
      <c r="C55" s="286"/>
      <c r="D55" s="351" t="s">
        <v>135</v>
      </c>
      <c r="E55" s="307">
        <f>E20+H20-E36</f>
        <v>0</v>
      </c>
      <c r="F55" s="286"/>
      <c r="G55" s="280"/>
      <c r="H55" s="350"/>
      <c r="I55" s="57"/>
      <c r="J55" s="57"/>
      <c r="K55" s="57"/>
    </row>
    <row r="56" spans="1:11" ht="12" customHeight="1" x14ac:dyDescent="0.25">
      <c r="A56" s="336" t="s">
        <v>136</v>
      </c>
      <c r="B56" s="285" t="s">
        <v>240</v>
      </c>
      <c r="C56" s="281"/>
      <c r="D56" s="281"/>
      <c r="E56" s="286"/>
      <c r="F56" s="308">
        <f>E54*10</f>
        <v>0</v>
      </c>
      <c r="G56" s="286"/>
      <c r="H56" s="350"/>
      <c r="I56" s="57"/>
      <c r="J56" s="57"/>
      <c r="K56" s="57"/>
    </row>
    <row r="57" spans="1:11" ht="12.75" customHeight="1" x14ac:dyDescent="0.25">
      <c r="A57" s="323"/>
      <c r="B57" s="286"/>
      <c r="C57" s="286"/>
      <c r="D57" s="286"/>
      <c r="E57" s="281"/>
      <c r="F57" s="285"/>
      <c r="G57" s="280" t="s">
        <v>137</v>
      </c>
      <c r="H57" s="308">
        <f>H31-H50-F56</f>
        <v>0</v>
      </c>
      <c r="I57" s="57"/>
      <c r="J57" s="57"/>
      <c r="K57" s="57"/>
    </row>
    <row r="58" spans="1:11" ht="12.75" customHeight="1" x14ac:dyDescent="0.25">
      <c r="A58" s="334"/>
      <c r="B58" s="285"/>
      <c r="C58" s="281"/>
      <c r="D58" s="281"/>
      <c r="E58" s="286"/>
      <c r="F58" s="285"/>
      <c r="G58" s="280"/>
      <c r="H58" s="350"/>
      <c r="I58" s="57"/>
      <c r="J58" s="57"/>
      <c r="K58" s="57"/>
    </row>
    <row r="59" spans="1:11" ht="12.75" customHeight="1" x14ac:dyDescent="0.25">
      <c r="A59" s="332" t="s">
        <v>138</v>
      </c>
      <c r="B59" s="309" t="s">
        <v>77</v>
      </c>
      <c r="C59" s="293"/>
      <c r="D59" s="294"/>
      <c r="E59" s="310" t="s">
        <v>78</v>
      </c>
      <c r="F59" s="311" t="s">
        <v>112</v>
      </c>
      <c r="G59" s="312"/>
      <c r="H59" s="286"/>
      <c r="I59" s="57"/>
      <c r="J59" s="57"/>
      <c r="K59" s="57"/>
    </row>
    <row r="60" spans="1:11" ht="12.75" customHeight="1" x14ac:dyDescent="0.25">
      <c r="A60" s="335" t="s">
        <v>139</v>
      </c>
      <c r="B60" s="313" t="str">
        <f>'Event Budget'!A61</f>
        <v>Kingdom of Atlantia</v>
      </c>
      <c r="C60" s="293"/>
      <c r="D60" s="294"/>
      <c r="E60" s="314">
        <f>'Event Budget'!D61</f>
        <v>0</v>
      </c>
      <c r="F60" s="315">
        <f>IF(H57&lt;0,0,E60*$H$57)</f>
        <v>0</v>
      </c>
      <c r="G60" s="294"/>
      <c r="H60" s="286"/>
      <c r="I60" s="57"/>
      <c r="J60" s="57"/>
      <c r="K60" s="57"/>
    </row>
    <row r="61" spans="1:11" ht="12.75" customHeight="1" x14ac:dyDescent="0.25">
      <c r="A61" s="336" t="s">
        <v>140</v>
      </c>
      <c r="B61" s="313" t="str">
        <f>IF('Event Budget'!A62="","",'Event Budget'!A62)</f>
        <v/>
      </c>
      <c r="C61" s="293"/>
      <c r="D61" s="294"/>
      <c r="E61" s="314">
        <f>'Event Budget'!D62</f>
        <v>0</v>
      </c>
      <c r="F61" s="315">
        <f t="shared" ref="F61:F62" si="6">E61*$H$57</f>
        <v>0</v>
      </c>
      <c r="G61" s="294"/>
      <c r="H61" s="286"/>
      <c r="I61" s="57"/>
      <c r="J61" s="57"/>
      <c r="K61" s="57"/>
    </row>
    <row r="62" spans="1:11" ht="12.75" customHeight="1" x14ac:dyDescent="0.25">
      <c r="A62" s="337"/>
      <c r="B62" s="313" t="str">
        <f>IF('Event Budget'!A63="","",'Event Budget'!A63)</f>
        <v/>
      </c>
      <c r="C62" s="293"/>
      <c r="D62" s="294"/>
      <c r="E62" s="314">
        <f>'Event Budget'!D63</f>
        <v>0</v>
      </c>
      <c r="F62" s="315">
        <f t="shared" si="6"/>
        <v>0</v>
      </c>
      <c r="G62" s="294"/>
      <c r="H62" s="286"/>
      <c r="I62" s="57"/>
      <c r="J62" s="57"/>
      <c r="K62" s="57"/>
    </row>
    <row r="63" spans="1:11" ht="12.75" customHeight="1" x14ac:dyDescent="0.25">
      <c r="A63" s="323"/>
      <c r="B63" s="285"/>
      <c r="C63" s="285"/>
      <c r="D63" s="285"/>
      <c r="E63" s="280"/>
      <c r="F63" s="285"/>
      <c r="G63" s="280" t="s">
        <v>141</v>
      </c>
      <c r="H63" s="318">
        <f>H57-F60-F61-F62</f>
        <v>0</v>
      </c>
      <c r="I63" s="57"/>
      <c r="J63" s="57"/>
      <c r="K63" s="57"/>
    </row>
    <row r="64" spans="1:11" ht="21" customHeight="1" x14ac:dyDescent="0.25">
      <c r="A64" s="325" t="s">
        <v>142</v>
      </c>
      <c r="B64" s="288" t="s">
        <v>84</v>
      </c>
      <c r="C64" s="286"/>
      <c r="D64" s="286"/>
      <c r="E64" s="288"/>
      <c r="F64" s="288" t="s">
        <v>85</v>
      </c>
      <c r="G64" s="288"/>
      <c r="H64" s="288" t="s">
        <v>86</v>
      </c>
      <c r="I64" s="57"/>
      <c r="J64" s="57"/>
      <c r="K64" s="57"/>
    </row>
    <row r="65" spans="1:11" ht="21" customHeight="1" x14ac:dyDescent="0.25">
      <c r="A65" s="333" t="s">
        <v>87</v>
      </c>
      <c r="B65" s="316">
        <f>'Event Budget'!B67:D67</f>
        <v>0</v>
      </c>
      <c r="C65" s="293"/>
      <c r="D65" s="317"/>
      <c r="E65" s="192"/>
      <c r="F65" s="193"/>
      <c r="G65" s="194"/>
      <c r="H65" s="195"/>
      <c r="I65" s="57"/>
      <c r="J65" s="57"/>
      <c r="K65" s="57"/>
    </row>
    <row r="66" spans="1:11" ht="21" customHeight="1" x14ac:dyDescent="0.25">
      <c r="A66" s="333" t="s">
        <v>88</v>
      </c>
      <c r="B66" s="316">
        <f>'Event Budget'!B68:D68</f>
        <v>0</v>
      </c>
      <c r="C66" s="293"/>
      <c r="D66" s="317"/>
      <c r="E66" s="196"/>
      <c r="F66" s="197"/>
      <c r="G66" s="198"/>
      <c r="H66" s="199"/>
      <c r="I66" s="57"/>
      <c r="J66" s="57"/>
      <c r="K66" s="57"/>
    </row>
    <row r="67" spans="1:11" ht="24.75" customHeight="1" x14ac:dyDescent="0.25">
      <c r="A67" s="333" t="s">
        <v>143</v>
      </c>
      <c r="B67" s="316" t="str">
        <f>IF(F3="","",F3)</f>
        <v/>
      </c>
      <c r="C67" s="293"/>
      <c r="D67" s="317"/>
      <c r="E67" s="200"/>
      <c r="F67" s="201"/>
      <c r="G67" s="202"/>
      <c r="H67" s="199"/>
      <c r="I67" s="57"/>
      <c r="J67" s="57"/>
      <c r="K67" s="57"/>
    </row>
    <row r="68" spans="1:11" ht="12.75" customHeight="1" x14ac:dyDescent="0.25">
      <c r="A68" s="319"/>
      <c r="B68" s="57"/>
      <c r="C68" s="57"/>
      <c r="D68" s="57"/>
      <c r="E68" s="57"/>
      <c r="F68" s="57"/>
      <c r="G68" s="57"/>
      <c r="H68" s="57"/>
      <c r="I68" s="57"/>
      <c r="J68" s="57"/>
      <c r="K68" s="57"/>
    </row>
    <row r="69" spans="1:11" ht="12.75" customHeight="1" x14ac:dyDescent="0.25">
      <c r="A69" s="319"/>
      <c r="B69" s="57"/>
      <c r="C69" s="57"/>
      <c r="D69" s="57"/>
      <c r="E69" s="57"/>
      <c r="F69" s="57"/>
      <c r="G69" s="57"/>
      <c r="H69" s="57"/>
      <c r="I69" s="57"/>
      <c r="J69" s="57"/>
      <c r="K69" s="57"/>
    </row>
    <row r="70" spans="1:11" ht="12.75" customHeight="1" x14ac:dyDescent="0.25">
      <c r="A70" s="319"/>
      <c r="B70" s="57"/>
      <c r="C70" s="57"/>
      <c r="D70" s="57"/>
      <c r="E70" s="57"/>
      <c r="F70" s="57"/>
      <c r="G70" s="57"/>
      <c r="H70" s="57"/>
      <c r="I70" s="57"/>
      <c r="J70" s="57"/>
      <c r="K70" s="57"/>
    </row>
    <row r="71" spans="1:11" ht="12.75" customHeight="1" x14ac:dyDescent="0.25">
      <c r="A71" s="319"/>
      <c r="B71" s="57"/>
      <c r="C71" s="57"/>
      <c r="D71" s="57"/>
      <c r="E71" s="57"/>
      <c r="F71" s="57"/>
      <c r="G71" s="57"/>
      <c r="H71" s="57"/>
      <c r="I71" s="57"/>
      <c r="J71" s="57"/>
      <c r="K71" s="57"/>
    </row>
    <row r="72" spans="1:11" ht="12.75" customHeight="1" x14ac:dyDescent="0.25">
      <c r="A72" s="319"/>
      <c r="B72" s="57"/>
      <c r="C72" s="57"/>
      <c r="D72" s="57"/>
      <c r="E72" s="57"/>
      <c r="F72" s="57"/>
      <c r="G72" s="57"/>
      <c r="H72" s="57"/>
      <c r="I72" s="57"/>
      <c r="J72" s="57"/>
      <c r="K72" s="57"/>
    </row>
    <row r="73" spans="1:11" ht="12.75" customHeight="1" x14ac:dyDescent="0.25">
      <c r="A73" s="319"/>
      <c r="B73" s="57"/>
      <c r="C73" s="57"/>
      <c r="D73" s="57"/>
      <c r="E73" s="57"/>
      <c r="F73" s="57"/>
      <c r="G73" s="57"/>
      <c r="H73" s="57"/>
      <c r="I73" s="57"/>
      <c r="J73" s="57"/>
      <c r="K73" s="57"/>
    </row>
    <row r="74" spans="1:11" ht="12.75" customHeight="1" x14ac:dyDescent="0.25">
      <c r="A74" s="319"/>
      <c r="B74" s="57"/>
      <c r="C74" s="57"/>
      <c r="D74" s="57"/>
      <c r="E74" s="57"/>
      <c r="F74" s="57"/>
      <c r="G74" s="57"/>
      <c r="H74" s="57"/>
      <c r="I74" s="57"/>
      <c r="J74" s="57"/>
      <c r="K74" s="57"/>
    </row>
    <row r="75" spans="1:11" ht="12.75" customHeight="1" x14ac:dyDescent="0.25">
      <c r="A75" s="319"/>
      <c r="B75" s="57"/>
      <c r="C75" s="57"/>
      <c r="D75" s="57"/>
      <c r="E75" s="57"/>
      <c r="F75" s="57"/>
      <c r="G75" s="57"/>
      <c r="H75" s="57"/>
      <c r="I75" s="57"/>
      <c r="J75" s="57"/>
      <c r="K75" s="57"/>
    </row>
    <row r="76" spans="1:11" ht="12.75" customHeight="1" x14ac:dyDescent="0.25">
      <c r="A76" s="319"/>
      <c r="B76" s="57"/>
      <c r="C76" s="57"/>
      <c r="D76" s="57"/>
      <c r="E76" s="57"/>
      <c r="F76" s="57"/>
      <c r="G76" s="57"/>
      <c r="H76" s="57"/>
      <c r="I76" s="57"/>
      <c r="J76" s="57"/>
      <c r="K76" s="57"/>
    </row>
    <row r="77" spans="1:11" ht="12.75" customHeight="1" x14ac:dyDescent="0.25">
      <c r="A77" s="319"/>
      <c r="B77" s="57"/>
      <c r="C77" s="57"/>
      <c r="D77" s="57"/>
      <c r="E77" s="57"/>
      <c r="F77" s="57"/>
      <c r="G77" s="57"/>
      <c r="H77" s="57"/>
      <c r="I77" s="57"/>
      <c r="J77" s="57"/>
      <c r="K77" s="57"/>
    </row>
    <row r="78" spans="1:11" ht="12.75" customHeight="1" x14ac:dyDescent="0.25">
      <c r="A78" s="319"/>
      <c r="B78" s="57"/>
      <c r="C78" s="57"/>
      <c r="D78" s="57"/>
      <c r="E78" s="57"/>
      <c r="F78" s="57"/>
      <c r="G78" s="57"/>
      <c r="H78" s="57"/>
      <c r="I78" s="57"/>
      <c r="J78" s="57"/>
      <c r="K78" s="57"/>
    </row>
    <row r="79" spans="1:11" ht="12.75" customHeight="1" x14ac:dyDescent="0.25">
      <c r="A79" s="319"/>
      <c r="B79" s="57"/>
      <c r="C79" s="57"/>
      <c r="D79" s="57"/>
      <c r="E79" s="57"/>
      <c r="F79" s="57"/>
      <c r="G79" s="57"/>
      <c r="H79" s="57"/>
      <c r="I79" s="57"/>
      <c r="J79" s="57"/>
      <c r="K79" s="57"/>
    </row>
    <row r="80" spans="1:11" ht="12.75" customHeight="1" x14ac:dyDescent="0.25">
      <c r="A80" s="319"/>
      <c r="B80" s="57"/>
      <c r="C80" s="57"/>
      <c r="D80" s="57"/>
      <c r="E80" s="57"/>
      <c r="F80" s="57"/>
      <c r="G80" s="57"/>
      <c r="H80" s="57"/>
      <c r="I80" s="57"/>
      <c r="J80" s="57"/>
      <c r="K80" s="57"/>
    </row>
    <row r="81" spans="1:11" ht="12.75" customHeight="1" x14ac:dyDescent="0.25">
      <c r="A81" s="319"/>
      <c r="B81" s="57"/>
      <c r="C81" s="57"/>
      <c r="D81" s="57"/>
      <c r="E81" s="57"/>
      <c r="F81" s="57"/>
      <c r="G81" s="57"/>
      <c r="H81" s="57"/>
      <c r="I81" s="57"/>
      <c r="J81" s="57"/>
      <c r="K81" s="57"/>
    </row>
    <row r="82" spans="1:11" ht="12.75" customHeight="1" x14ac:dyDescent="0.25">
      <c r="A82" s="319"/>
      <c r="B82" s="57"/>
      <c r="C82" s="57"/>
      <c r="D82" s="57"/>
      <c r="E82" s="57"/>
      <c r="F82" s="57"/>
      <c r="G82" s="57"/>
      <c r="H82" s="57"/>
      <c r="I82" s="57"/>
      <c r="J82" s="57"/>
      <c r="K82" s="57"/>
    </row>
    <row r="83" spans="1:11" ht="12.75" customHeight="1" x14ac:dyDescent="0.25">
      <c r="A83" s="319"/>
      <c r="B83" s="57"/>
      <c r="C83" s="57"/>
      <c r="D83" s="57"/>
      <c r="E83" s="57"/>
      <c r="F83" s="57"/>
      <c r="G83" s="57"/>
      <c r="H83" s="57"/>
      <c r="I83" s="57"/>
      <c r="J83" s="57"/>
      <c r="K83" s="57"/>
    </row>
    <row r="84" spans="1:11" ht="12.75" customHeight="1" x14ac:dyDescent="0.25">
      <c r="A84" s="319"/>
      <c r="B84" s="57"/>
      <c r="C84" s="57"/>
      <c r="D84" s="57"/>
      <c r="E84" s="57"/>
      <c r="F84" s="57"/>
      <c r="G84" s="57"/>
      <c r="H84" s="57"/>
      <c r="I84" s="57"/>
      <c r="J84" s="57"/>
      <c r="K84" s="57"/>
    </row>
    <row r="85" spans="1:11" ht="12.75" customHeight="1" x14ac:dyDescent="0.25">
      <c r="A85" s="319"/>
      <c r="B85" s="57"/>
      <c r="C85" s="57"/>
      <c r="D85" s="57"/>
      <c r="E85" s="57"/>
      <c r="F85" s="57"/>
      <c r="G85" s="57"/>
      <c r="H85" s="57"/>
      <c r="I85" s="57"/>
      <c r="J85" s="57"/>
      <c r="K85" s="57"/>
    </row>
    <row r="86" spans="1:11" ht="12.75" customHeight="1" x14ac:dyDescent="0.25">
      <c r="A86" s="319"/>
      <c r="B86" s="57"/>
      <c r="C86" s="57"/>
      <c r="D86" s="57"/>
      <c r="E86" s="57"/>
      <c r="F86" s="57"/>
      <c r="G86" s="57"/>
      <c r="H86" s="57"/>
      <c r="I86" s="57"/>
      <c r="J86" s="57"/>
      <c r="K86" s="57"/>
    </row>
    <row r="87" spans="1:11" ht="12.75" customHeight="1" x14ac:dyDescent="0.25">
      <c r="A87" s="319"/>
      <c r="B87" s="57"/>
      <c r="C87" s="57"/>
      <c r="D87" s="57"/>
      <c r="E87" s="57"/>
      <c r="F87" s="57"/>
      <c r="G87" s="57"/>
      <c r="H87" s="57"/>
      <c r="I87" s="57"/>
      <c r="J87" s="57"/>
      <c r="K87" s="57"/>
    </row>
    <row r="88" spans="1:11" ht="12.75" customHeight="1" x14ac:dyDescent="0.25">
      <c r="A88" s="319"/>
      <c r="B88" s="57"/>
      <c r="C88" s="57"/>
      <c r="D88" s="57"/>
      <c r="E88" s="57"/>
      <c r="F88" s="57"/>
      <c r="G88" s="57"/>
      <c r="H88" s="57"/>
      <c r="I88" s="57"/>
      <c r="J88" s="57"/>
      <c r="K88" s="57"/>
    </row>
    <row r="89" spans="1:11" ht="12.75" customHeight="1" x14ac:dyDescent="0.25">
      <c r="A89" s="319"/>
      <c r="B89" s="57"/>
      <c r="C89" s="57"/>
      <c r="D89" s="57"/>
      <c r="E89" s="57"/>
      <c r="F89" s="57"/>
      <c r="G89" s="57"/>
      <c r="H89" s="57"/>
      <c r="I89" s="57"/>
      <c r="J89" s="57"/>
      <c r="K89" s="57"/>
    </row>
    <row r="90" spans="1:11" ht="12.75" customHeight="1" x14ac:dyDescent="0.25">
      <c r="A90" s="319"/>
      <c r="B90" s="57"/>
      <c r="C90" s="57"/>
      <c r="D90" s="57"/>
      <c r="E90" s="57"/>
      <c r="F90" s="57"/>
      <c r="G90" s="57"/>
      <c r="H90" s="57"/>
      <c r="I90" s="57"/>
      <c r="J90" s="57"/>
      <c r="K90" s="57"/>
    </row>
    <row r="91" spans="1:11" ht="12.75" customHeight="1" x14ac:dyDescent="0.25">
      <c r="A91" s="319"/>
      <c r="B91" s="57"/>
      <c r="C91" s="57"/>
      <c r="D91" s="57"/>
      <c r="E91" s="57"/>
      <c r="F91" s="57"/>
      <c r="G91" s="57"/>
      <c r="H91" s="57"/>
      <c r="I91" s="57"/>
      <c r="J91" s="57"/>
      <c r="K91" s="57"/>
    </row>
    <row r="92" spans="1:11" ht="12.75" customHeight="1" x14ac:dyDescent="0.25">
      <c r="A92" s="319"/>
      <c r="B92" s="57"/>
      <c r="C92" s="57"/>
      <c r="D92" s="57"/>
      <c r="E92" s="57"/>
      <c r="F92" s="57"/>
      <c r="G92" s="57"/>
      <c r="H92" s="57"/>
      <c r="I92" s="57"/>
      <c r="J92" s="57"/>
      <c r="K92" s="57"/>
    </row>
    <row r="93" spans="1:11" ht="12.75" customHeight="1" x14ac:dyDescent="0.25">
      <c r="A93" s="319"/>
      <c r="B93" s="57"/>
      <c r="C93" s="57"/>
      <c r="D93" s="57"/>
      <c r="E93" s="57"/>
      <c r="F93" s="57"/>
      <c r="G93" s="57"/>
      <c r="H93" s="57"/>
      <c r="I93" s="57"/>
      <c r="J93" s="57"/>
      <c r="K93" s="57"/>
    </row>
    <row r="94" spans="1:11" ht="12.75" customHeight="1" x14ac:dyDescent="0.25">
      <c r="A94" s="319"/>
      <c r="B94" s="57"/>
      <c r="C94" s="57"/>
      <c r="D94" s="57"/>
      <c r="E94" s="57"/>
      <c r="F94" s="57"/>
      <c r="G94" s="57"/>
      <c r="H94" s="57"/>
      <c r="I94" s="57"/>
      <c r="J94" s="57"/>
      <c r="K94" s="57"/>
    </row>
    <row r="95" spans="1:11" ht="12.75" customHeight="1" x14ac:dyDescent="0.25">
      <c r="A95" s="319"/>
      <c r="B95" s="57"/>
      <c r="C95" s="57"/>
      <c r="D95" s="57"/>
      <c r="E95" s="57"/>
      <c r="F95" s="57"/>
      <c r="G95" s="57"/>
      <c r="H95" s="57"/>
      <c r="I95" s="57"/>
      <c r="J95" s="57"/>
      <c r="K95" s="57"/>
    </row>
    <row r="96" spans="1:11" ht="12.75" customHeight="1" x14ac:dyDescent="0.25">
      <c r="A96" s="319"/>
      <c r="B96" s="57"/>
      <c r="C96" s="57"/>
      <c r="D96" s="57"/>
      <c r="E96" s="57"/>
      <c r="F96" s="57"/>
      <c r="G96" s="57"/>
      <c r="H96" s="57"/>
      <c r="I96" s="57"/>
      <c r="J96" s="57"/>
      <c r="K96" s="57"/>
    </row>
    <row r="97" spans="1:11" ht="12.75" customHeight="1" x14ac:dyDescent="0.25">
      <c r="A97" s="319"/>
      <c r="B97" s="57"/>
      <c r="C97" s="57"/>
      <c r="D97" s="57"/>
      <c r="E97" s="57"/>
      <c r="F97" s="57"/>
      <c r="G97" s="57"/>
      <c r="H97" s="57"/>
      <c r="I97" s="57"/>
      <c r="J97" s="57"/>
      <c r="K97" s="57"/>
    </row>
    <row r="98" spans="1:11" ht="12.75" customHeight="1" x14ac:dyDescent="0.25">
      <c r="A98" s="319"/>
      <c r="B98" s="57"/>
      <c r="C98" s="57"/>
      <c r="D98" s="57"/>
      <c r="E98" s="57"/>
      <c r="F98" s="57"/>
      <c r="G98" s="57"/>
      <c r="H98" s="57"/>
      <c r="I98" s="57"/>
      <c r="J98" s="57"/>
      <c r="K98" s="57"/>
    </row>
    <row r="99" spans="1:11" ht="12.75" customHeight="1" x14ac:dyDescent="0.25">
      <c r="A99" s="319"/>
      <c r="B99" s="57"/>
      <c r="C99" s="57"/>
      <c r="D99" s="57"/>
      <c r="E99" s="57"/>
      <c r="F99" s="57"/>
      <c r="G99" s="57"/>
      <c r="H99" s="57"/>
      <c r="I99" s="57"/>
      <c r="J99" s="57"/>
      <c r="K99" s="57"/>
    </row>
    <row r="100" spans="1:11" ht="12.75" customHeight="1" x14ac:dyDescent="0.25">
      <c r="A100" s="319"/>
      <c r="B100" s="57"/>
      <c r="C100" s="57"/>
      <c r="D100" s="57"/>
      <c r="E100" s="57"/>
      <c r="F100" s="57"/>
      <c r="G100" s="57"/>
      <c r="H100" s="57"/>
      <c r="I100" s="57"/>
      <c r="J100" s="57"/>
      <c r="K100" s="57"/>
    </row>
    <row r="101" spans="1:11" ht="12.75" customHeight="1" x14ac:dyDescent="0.25">
      <c r="A101" s="319"/>
      <c r="B101" s="57"/>
      <c r="C101" s="57"/>
      <c r="D101" s="57"/>
      <c r="E101" s="57"/>
      <c r="F101" s="57"/>
      <c r="G101" s="57"/>
      <c r="H101" s="57"/>
      <c r="I101" s="57"/>
      <c r="J101" s="57"/>
      <c r="K101" s="57"/>
    </row>
  </sheetData>
  <sheetProtection algorithmName="SHA-512" hashValue="g444jlqOtz4QysVdmdc1GcCZ0vnSTf9/BR+qZiXVwiaa5qYQiE7usIubgueUMWFdTgj48vOSxBDEbYD6AzSOSQ==" saltValue="z34/V3MWFBgZXhJouXSmQA==" spinCount="100000" sheet="1" objects="1" scenarios="1" selectLockedCells="1"/>
  <mergeCells count="27">
    <mergeCell ref="B2:D2"/>
    <mergeCell ref="B3:D4"/>
    <mergeCell ref="E44:H44"/>
    <mergeCell ref="F3:H4"/>
    <mergeCell ref="E39:H39"/>
    <mergeCell ref="E40:H40"/>
    <mergeCell ref="E41:H41"/>
    <mergeCell ref="E42:H42"/>
    <mergeCell ref="E43:H43"/>
    <mergeCell ref="B5:D6"/>
    <mergeCell ref="F5:H6"/>
    <mergeCell ref="F2:G2"/>
    <mergeCell ref="E45:H45"/>
    <mergeCell ref="E48:H48"/>
    <mergeCell ref="B62:D62"/>
    <mergeCell ref="F60:G60"/>
    <mergeCell ref="F61:G61"/>
    <mergeCell ref="F62:G62"/>
    <mergeCell ref="E49:H49"/>
    <mergeCell ref="B67:D67"/>
    <mergeCell ref="B65:D65"/>
    <mergeCell ref="B66:D66"/>
    <mergeCell ref="E46:H46"/>
    <mergeCell ref="E47:H47"/>
    <mergeCell ref="B61:D61"/>
    <mergeCell ref="B59:D59"/>
    <mergeCell ref="B60:D60"/>
  </mergeCells>
  <conditionalFormatting sqref="F60:G62 H57 H63">
    <cfRule type="cellIs" dxfId="2" priority="1" operator="lessThan">
      <formula>0</formula>
    </cfRule>
  </conditionalFormatting>
  <pageMargins left="0.7" right="0.7" top="0.75" bottom="0.75" header="0" footer="0"/>
  <pageSetup scale="77" orientation="portrait" r:id="rId1"/>
  <headerFooter>
    <oddFooter>&amp;L&amp;A&amp;Rv2009-05-10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3"/>
  <sheetViews>
    <sheetView zoomScaleNormal="100" workbookViewId="0"/>
  </sheetViews>
  <sheetFormatPr defaultColWidth="14.44140625" defaultRowHeight="15" customHeight="1" x14ac:dyDescent="0.25"/>
  <cols>
    <col min="1" max="1" width="19.109375" customWidth="1"/>
    <col min="2" max="2" width="9.44140625" customWidth="1"/>
    <col min="3" max="4" width="10.88671875" customWidth="1"/>
    <col min="5" max="5" width="14" customWidth="1"/>
    <col min="6" max="6" width="11.88671875" customWidth="1"/>
    <col min="7" max="7" width="7.44140625" customWidth="1"/>
    <col min="8" max="8" width="10" customWidth="1"/>
  </cols>
  <sheetData>
    <row r="1" spans="1:8" ht="12.75" customHeight="1" x14ac:dyDescent="0.25">
      <c r="A1" s="74"/>
      <c r="B1" s="74"/>
      <c r="C1" s="74"/>
      <c r="D1" s="75" t="s">
        <v>144</v>
      </c>
      <c r="E1" s="74"/>
      <c r="F1" s="74"/>
      <c r="G1" s="74"/>
      <c r="H1" s="76"/>
    </row>
    <row r="2" spans="1:8" ht="12" customHeight="1" x14ac:dyDescent="0.25">
      <c r="A2" s="77" t="s">
        <v>12</v>
      </c>
      <c r="B2" s="256"/>
      <c r="C2" s="252"/>
      <c r="D2" s="252"/>
      <c r="E2" s="77" t="s">
        <v>145</v>
      </c>
      <c r="F2" s="78"/>
      <c r="G2" s="76"/>
      <c r="H2" s="76"/>
    </row>
    <row r="3" spans="1:8" ht="12" customHeight="1" x14ac:dyDescent="0.25">
      <c r="A3" s="76"/>
      <c r="B3" s="257"/>
      <c r="C3" s="249"/>
      <c r="D3" s="249"/>
      <c r="E3" s="76"/>
      <c r="F3" s="258"/>
      <c r="G3" s="259"/>
      <c r="H3" s="259"/>
    </row>
    <row r="4" spans="1:8" ht="12.75" customHeight="1" x14ac:dyDescent="0.25">
      <c r="A4" s="79" t="s">
        <v>146</v>
      </c>
      <c r="B4" s="252"/>
      <c r="C4" s="252"/>
      <c r="D4" s="252"/>
      <c r="E4" s="77" t="s">
        <v>147</v>
      </c>
      <c r="F4" s="252"/>
      <c r="G4" s="252"/>
      <c r="H4" s="252"/>
    </row>
    <row r="5" spans="1:8" ht="12" customHeight="1" x14ac:dyDescent="0.25">
      <c r="A5" s="76"/>
      <c r="B5" s="76"/>
      <c r="C5" s="76"/>
      <c r="D5" s="76"/>
      <c r="E5" s="76"/>
      <c r="F5" s="76"/>
      <c r="G5" s="76"/>
      <c r="H5" s="76"/>
    </row>
    <row r="6" spans="1:8" ht="12" customHeight="1" x14ac:dyDescent="0.25">
      <c r="A6" s="80" t="s">
        <v>245</v>
      </c>
      <c r="B6" s="81"/>
      <c r="C6" s="81"/>
      <c r="D6" s="81"/>
      <c r="E6" s="81"/>
      <c r="F6" s="81"/>
      <c r="G6" s="81"/>
      <c r="H6" s="81"/>
    </row>
    <row r="7" spans="1:8" ht="12" customHeight="1" x14ac:dyDescent="0.25">
      <c r="A7" s="82" t="s">
        <v>16</v>
      </c>
      <c r="B7" s="82"/>
      <c r="C7" s="83" t="s">
        <v>17</v>
      </c>
      <c r="D7" s="83" t="s">
        <v>18</v>
      </c>
      <c r="E7" s="83" t="s">
        <v>19</v>
      </c>
      <c r="F7" s="84"/>
      <c r="G7" s="84"/>
      <c r="H7" s="84"/>
    </row>
    <row r="8" spans="1:8" ht="25.5" customHeight="1" x14ac:dyDescent="0.25">
      <c r="A8" s="261" t="s">
        <v>45</v>
      </c>
      <c r="B8" s="221"/>
      <c r="C8" s="85" t="s">
        <v>112</v>
      </c>
      <c r="D8" s="85" t="s">
        <v>148</v>
      </c>
      <c r="E8" s="85" t="s">
        <v>149</v>
      </c>
      <c r="F8" s="86"/>
      <c r="G8" s="86"/>
      <c r="H8" s="86"/>
    </row>
    <row r="9" spans="1:8" ht="12.75" customHeight="1" x14ac:dyDescent="0.25">
      <c r="A9" s="260" t="s">
        <v>150</v>
      </c>
      <c r="B9" s="221"/>
      <c r="C9" s="24">
        <v>0</v>
      </c>
      <c r="D9" s="25">
        <v>0</v>
      </c>
      <c r="E9" s="61">
        <f t="shared" ref="E9:E12" si="0">C9*D9</f>
        <v>0</v>
      </c>
      <c r="F9" s="87" t="s">
        <v>151</v>
      </c>
      <c r="G9" s="87"/>
      <c r="H9" s="88"/>
    </row>
    <row r="10" spans="1:8" ht="12.75" customHeight="1" x14ac:dyDescent="0.25">
      <c r="A10" s="260" t="s">
        <v>152</v>
      </c>
      <c r="B10" s="221"/>
      <c r="C10" s="24">
        <v>0</v>
      </c>
      <c r="D10" s="25">
        <v>0</v>
      </c>
      <c r="E10" s="61">
        <f t="shared" si="0"/>
        <v>0</v>
      </c>
      <c r="F10" s="87" t="s">
        <v>153</v>
      </c>
      <c r="G10" s="87"/>
      <c r="H10" s="88"/>
    </row>
    <row r="11" spans="1:8" ht="12.75" customHeight="1" x14ac:dyDescent="0.25">
      <c r="A11" s="260" t="s">
        <v>154</v>
      </c>
      <c r="B11" s="221"/>
      <c r="C11" s="24">
        <v>0</v>
      </c>
      <c r="D11" s="25">
        <v>0</v>
      </c>
      <c r="E11" s="61">
        <f t="shared" si="0"/>
        <v>0</v>
      </c>
      <c r="F11" s="87" t="s">
        <v>155</v>
      </c>
      <c r="G11" s="87"/>
      <c r="H11" s="88"/>
    </row>
    <row r="12" spans="1:8" ht="12.75" customHeight="1" x14ac:dyDescent="0.25">
      <c r="A12" s="260" t="s">
        <v>156</v>
      </c>
      <c r="B12" s="221"/>
      <c r="C12" s="24">
        <v>0</v>
      </c>
      <c r="D12" s="25">
        <v>0</v>
      </c>
      <c r="E12" s="61">
        <f t="shared" si="0"/>
        <v>0</v>
      </c>
      <c r="F12" s="87"/>
      <c r="G12" s="87"/>
      <c r="H12" s="88"/>
    </row>
    <row r="13" spans="1:8" ht="12.75" customHeight="1" x14ac:dyDescent="0.25">
      <c r="A13" s="263" t="s">
        <v>157</v>
      </c>
      <c r="B13" s="221"/>
      <c r="C13" s="87"/>
      <c r="D13" s="87"/>
      <c r="E13" s="24">
        <v>0</v>
      </c>
      <c r="F13" s="87"/>
      <c r="G13" s="87"/>
      <c r="H13" s="88"/>
    </row>
    <row r="14" spans="1:8" ht="12.75" customHeight="1" x14ac:dyDescent="0.25">
      <c r="A14" s="266"/>
      <c r="B14" s="235"/>
      <c r="C14" s="88"/>
      <c r="D14" s="77" t="s">
        <v>45</v>
      </c>
      <c r="E14" s="62">
        <f>SUM(E9:E13)</f>
        <v>0</v>
      </c>
      <c r="F14" s="87"/>
      <c r="G14" s="87"/>
      <c r="H14" s="88"/>
    </row>
    <row r="15" spans="1:8" ht="12" customHeight="1" x14ac:dyDescent="0.25">
      <c r="A15" s="89"/>
      <c r="B15" s="90"/>
      <c r="C15" s="87"/>
      <c r="D15" s="87"/>
      <c r="E15" s="87"/>
      <c r="F15" s="90"/>
      <c r="G15" s="76"/>
      <c r="H15" s="76"/>
    </row>
    <row r="16" spans="1:8" ht="12" customHeight="1" x14ac:dyDescent="0.25">
      <c r="A16" s="91"/>
      <c r="B16" s="90"/>
      <c r="C16" s="87"/>
      <c r="D16" s="87"/>
      <c r="E16" s="87"/>
      <c r="F16" s="90"/>
      <c r="G16" s="77"/>
      <c r="H16" s="92"/>
    </row>
    <row r="17" spans="1:8" ht="12" customHeight="1" x14ac:dyDescent="0.25">
      <c r="A17" s="267"/>
      <c r="B17" s="234"/>
      <c r="C17" s="234"/>
      <c r="D17" s="234"/>
      <c r="E17" s="234"/>
      <c r="F17" s="234"/>
      <c r="G17" s="234"/>
      <c r="H17" s="235"/>
    </row>
    <row r="18" spans="1:8" ht="13.5" customHeight="1" x14ac:dyDescent="0.25">
      <c r="A18" s="93" t="s">
        <v>47</v>
      </c>
      <c r="B18" s="76"/>
      <c r="C18" s="76"/>
      <c r="D18" s="76"/>
      <c r="E18" s="94" t="s">
        <v>51</v>
      </c>
      <c r="F18" s="76"/>
      <c r="G18" s="77"/>
      <c r="H18" s="76"/>
    </row>
    <row r="19" spans="1:8" ht="12.75" customHeight="1" x14ac:dyDescent="0.25">
      <c r="A19" s="95" t="s">
        <v>52</v>
      </c>
      <c r="B19" s="76"/>
      <c r="C19" s="67"/>
      <c r="D19" s="76"/>
      <c r="E19" s="268"/>
      <c r="F19" s="225"/>
      <c r="G19" s="225"/>
      <c r="H19" s="221"/>
    </row>
    <row r="20" spans="1:8" ht="12.75" customHeight="1" x14ac:dyDescent="0.25">
      <c r="A20" s="95" t="s">
        <v>125</v>
      </c>
      <c r="B20" s="76"/>
      <c r="C20" s="67"/>
      <c r="D20" s="76"/>
      <c r="E20" s="254"/>
      <c r="F20" s="225"/>
      <c r="G20" s="225"/>
      <c r="H20" s="221"/>
    </row>
    <row r="21" spans="1:8" ht="12.75" customHeight="1" x14ac:dyDescent="0.25">
      <c r="A21" s="95" t="s">
        <v>158</v>
      </c>
      <c r="B21" s="76"/>
      <c r="C21" s="67"/>
      <c r="D21" s="76"/>
      <c r="E21" s="254"/>
      <c r="F21" s="225"/>
      <c r="G21" s="225"/>
      <c r="H21" s="221"/>
    </row>
    <row r="22" spans="1:8" ht="12.75" customHeight="1" x14ac:dyDescent="0.25">
      <c r="A22" s="95" t="s">
        <v>55</v>
      </c>
      <c r="B22" s="76"/>
      <c r="C22" s="67"/>
      <c r="D22" s="76"/>
      <c r="E22" s="254"/>
      <c r="F22" s="225"/>
      <c r="G22" s="225"/>
      <c r="H22" s="221"/>
    </row>
    <row r="23" spans="1:8" ht="12.75" customHeight="1" x14ac:dyDescent="0.25">
      <c r="A23" s="95" t="s">
        <v>58</v>
      </c>
      <c r="B23" s="76"/>
      <c r="C23" s="67"/>
      <c r="D23" s="76"/>
      <c r="E23" s="254"/>
      <c r="F23" s="225"/>
      <c r="G23" s="225"/>
      <c r="H23" s="221"/>
    </row>
    <row r="24" spans="1:8" ht="12.75" customHeight="1" x14ac:dyDescent="0.25">
      <c r="A24" s="95" t="s">
        <v>59</v>
      </c>
      <c r="B24" s="76"/>
      <c r="C24" s="67"/>
      <c r="D24" s="76"/>
      <c r="E24" s="254"/>
      <c r="F24" s="225"/>
      <c r="G24" s="225"/>
      <c r="H24" s="221"/>
    </row>
    <row r="25" spans="1:8" ht="12.75" customHeight="1" x14ac:dyDescent="0.25">
      <c r="A25" s="95" t="s">
        <v>128</v>
      </c>
      <c r="B25" s="76"/>
      <c r="C25" s="67"/>
      <c r="D25" s="76"/>
      <c r="E25" s="254"/>
      <c r="F25" s="225"/>
      <c r="G25" s="225"/>
      <c r="H25" s="221"/>
    </row>
    <row r="26" spans="1:8" ht="12.75" customHeight="1" x14ac:dyDescent="0.25">
      <c r="A26" s="95" t="s">
        <v>61</v>
      </c>
      <c r="B26" s="76"/>
      <c r="C26" s="67"/>
      <c r="D26" s="76"/>
      <c r="E26" s="254"/>
      <c r="F26" s="225"/>
      <c r="G26" s="225"/>
      <c r="H26" s="221"/>
    </row>
    <row r="27" spans="1:8" ht="12.75" customHeight="1" x14ac:dyDescent="0.25">
      <c r="A27" s="95" t="s">
        <v>129</v>
      </c>
      <c r="B27" s="76"/>
      <c r="C27" s="67"/>
      <c r="D27" s="76"/>
      <c r="E27" s="254"/>
      <c r="F27" s="225"/>
      <c r="G27" s="225"/>
      <c r="H27" s="221"/>
    </row>
    <row r="28" spans="1:8" ht="12.75" customHeight="1" x14ac:dyDescent="0.25">
      <c r="A28" s="95" t="s">
        <v>63</v>
      </c>
      <c r="B28" s="76"/>
      <c r="C28" s="67"/>
      <c r="D28" s="76"/>
      <c r="E28" s="254"/>
      <c r="F28" s="225"/>
      <c r="G28" s="225"/>
      <c r="H28" s="221"/>
    </row>
    <row r="29" spans="1:8" ht="12.75" customHeight="1" x14ac:dyDescent="0.25">
      <c r="A29" s="95" t="s">
        <v>64</v>
      </c>
      <c r="B29" s="76"/>
      <c r="C29" s="67"/>
      <c r="D29" s="76"/>
      <c r="E29" s="254"/>
      <c r="F29" s="225"/>
      <c r="G29" s="225"/>
      <c r="H29" s="221"/>
    </row>
    <row r="30" spans="1:8" ht="12.75" customHeight="1" x14ac:dyDescent="0.25">
      <c r="A30" s="95" t="s">
        <v>65</v>
      </c>
      <c r="B30" s="76"/>
      <c r="C30" s="67"/>
      <c r="D30" s="76"/>
      <c r="E30" s="254"/>
      <c r="F30" s="225"/>
      <c r="G30" s="225"/>
      <c r="H30" s="221"/>
    </row>
    <row r="31" spans="1:8" ht="12" customHeight="1" x14ac:dyDescent="0.25">
      <c r="A31" s="91" t="s">
        <v>72</v>
      </c>
      <c r="B31" s="76"/>
      <c r="C31" s="96">
        <f>SUM(C19:C30)</f>
        <v>0</v>
      </c>
      <c r="D31" s="76"/>
      <c r="E31" s="77"/>
      <c r="F31" s="95"/>
      <c r="G31" s="77"/>
      <c r="H31" s="76"/>
    </row>
    <row r="32" spans="1:8" ht="12" customHeight="1" x14ac:dyDescent="0.25">
      <c r="A32" s="95" t="s">
        <v>159</v>
      </c>
      <c r="B32" s="76"/>
      <c r="C32" s="97"/>
      <c r="D32" s="76"/>
      <c r="E32" s="77"/>
      <c r="F32" s="76"/>
      <c r="G32" s="76"/>
      <c r="H32" s="76"/>
    </row>
    <row r="33" spans="1:8" ht="12.75" customHeight="1" x14ac:dyDescent="0.25">
      <c r="A33" s="98" t="s">
        <v>160</v>
      </c>
      <c r="B33" s="76"/>
      <c r="C33" s="96">
        <f>C31+C32</f>
        <v>0</v>
      </c>
      <c r="D33" s="99"/>
      <c r="E33" s="91"/>
      <c r="F33" s="91"/>
      <c r="G33" s="100"/>
      <c r="H33" s="100"/>
    </row>
    <row r="34" spans="1:8" ht="12" customHeight="1" x14ac:dyDescent="0.25">
      <c r="A34" s="91"/>
      <c r="B34" s="76"/>
      <c r="C34" s="92"/>
      <c r="D34" s="99"/>
      <c r="E34" s="101"/>
      <c r="F34" s="102"/>
      <c r="G34" s="102"/>
      <c r="H34" s="103"/>
    </row>
    <row r="35" spans="1:8" ht="13.5" customHeight="1" x14ac:dyDescent="0.25">
      <c r="A35" s="93"/>
      <c r="B35" s="76"/>
      <c r="C35" s="76"/>
      <c r="D35" s="76"/>
      <c r="E35" s="104"/>
      <c r="F35" s="76"/>
      <c r="G35" s="95"/>
      <c r="H35" s="76"/>
    </row>
    <row r="36" spans="1:8" ht="15.75" customHeight="1" x14ac:dyDescent="0.25">
      <c r="A36" s="105" t="s">
        <v>161</v>
      </c>
      <c r="B36" s="106"/>
      <c r="C36" s="107">
        <f>E14-C31</f>
        <v>0</v>
      </c>
      <c r="D36" s="102"/>
      <c r="E36" s="102"/>
      <c r="F36" s="102"/>
      <c r="G36" s="88"/>
      <c r="H36" s="102"/>
    </row>
    <row r="37" spans="1:8" ht="12.75" customHeight="1" x14ac:dyDescent="0.25">
      <c r="A37" s="264"/>
      <c r="B37" s="234"/>
      <c r="C37" s="235"/>
      <c r="D37" s="108"/>
      <c r="E37" s="109"/>
      <c r="F37" s="102"/>
      <c r="G37" s="77"/>
      <c r="H37" s="102"/>
    </row>
    <row r="38" spans="1:8" ht="13.5" customHeight="1" x14ac:dyDescent="0.25">
      <c r="A38" s="93" t="s">
        <v>82</v>
      </c>
      <c r="B38" s="95"/>
      <c r="C38" s="76"/>
      <c r="D38" s="95" t="s">
        <v>83</v>
      </c>
      <c r="E38" s="55"/>
      <c r="F38" s="95"/>
      <c r="G38" s="95"/>
      <c r="H38" s="95"/>
    </row>
    <row r="39" spans="1:8" ht="12" customHeight="1" x14ac:dyDescent="0.25">
      <c r="A39" s="91"/>
      <c r="B39" s="95" t="s">
        <v>84</v>
      </c>
      <c r="C39" s="76"/>
      <c r="D39" s="76"/>
      <c r="E39" s="95"/>
      <c r="F39" s="95" t="s">
        <v>85</v>
      </c>
      <c r="G39" s="95"/>
      <c r="H39" s="95" t="s">
        <v>86</v>
      </c>
    </row>
    <row r="40" spans="1:8" ht="21" customHeight="1" x14ac:dyDescent="0.25">
      <c r="A40" s="95" t="s">
        <v>87</v>
      </c>
      <c r="B40" s="265"/>
      <c r="C40" s="225"/>
      <c r="D40" s="221"/>
      <c r="E40" s="255"/>
      <c r="F40" s="225"/>
      <c r="G40" s="225"/>
      <c r="H40" s="55"/>
    </row>
    <row r="41" spans="1:8" ht="28.5" customHeight="1" x14ac:dyDescent="0.25">
      <c r="A41" s="95" t="s">
        <v>88</v>
      </c>
      <c r="B41" s="265"/>
      <c r="C41" s="225"/>
      <c r="D41" s="221"/>
      <c r="E41" s="255"/>
      <c r="F41" s="225"/>
      <c r="G41" s="225"/>
      <c r="H41" s="55"/>
    </row>
    <row r="42" spans="1:8" ht="36" customHeight="1" x14ac:dyDescent="0.25">
      <c r="A42" s="95" t="s">
        <v>162</v>
      </c>
      <c r="B42" s="262" t="str">
        <f>IF(F3="","",F3)</f>
        <v/>
      </c>
      <c r="C42" s="225"/>
      <c r="D42" s="221"/>
      <c r="E42" s="255"/>
      <c r="F42" s="225"/>
      <c r="G42" s="225"/>
      <c r="H42" s="55"/>
    </row>
    <row r="43" spans="1:8" ht="12" customHeight="1" x14ac:dyDescent="0.25">
      <c r="A43" s="76"/>
      <c r="B43" s="76"/>
      <c r="C43" s="76"/>
      <c r="D43" s="76"/>
      <c r="E43" s="76"/>
      <c r="F43" s="76"/>
      <c r="G43" s="76"/>
      <c r="H43" s="76"/>
    </row>
  </sheetData>
  <sheetProtection algorithmName="SHA-512" hashValue="XLkbLYCTMzOwORjnWfuugEWqk3AN0ZE4g7TIL0OP127gQNq7nUVZ2QH7XWD8JO7N1WZ/UEfHdjq/N54RQKGF3A==" saltValue="hw11jd5bApnzyzFWuvicMQ==" spinCount="100000" sheet="1" objects="1" scenarios="1"/>
  <mergeCells count="30">
    <mergeCell ref="B42:D42"/>
    <mergeCell ref="A10:B10"/>
    <mergeCell ref="A11:B11"/>
    <mergeCell ref="A13:B13"/>
    <mergeCell ref="A37:C37"/>
    <mergeCell ref="B41:D41"/>
    <mergeCell ref="A14:B14"/>
    <mergeCell ref="A12:B12"/>
    <mergeCell ref="B40:D40"/>
    <mergeCell ref="A17:H17"/>
    <mergeCell ref="E19:H19"/>
    <mergeCell ref="E20:H20"/>
    <mergeCell ref="E21:H21"/>
    <mergeCell ref="E22:H22"/>
    <mergeCell ref="E23:H23"/>
    <mergeCell ref="E42:G42"/>
    <mergeCell ref="B2:D2"/>
    <mergeCell ref="B3:D4"/>
    <mergeCell ref="F3:H4"/>
    <mergeCell ref="A9:B9"/>
    <mergeCell ref="A8:B8"/>
    <mergeCell ref="E24:H24"/>
    <mergeCell ref="E25:H25"/>
    <mergeCell ref="E41:G41"/>
    <mergeCell ref="E30:H30"/>
    <mergeCell ref="E26:H26"/>
    <mergeCell ref="E27:H27"/>
    <mergeCell ref="E40:G40"/>
    <mergeCell ref="E28:H28"/>
    <mergeCell ref="E29:H29"/>
  </mergeCells>
  <conditionalFormatting sqref="C36:D36 E34:G34 E36:F37 H36:H37">
    <cfRule type="cellIs" dxfId="1" priority="1" operator="lessThan">
      <formula>0</formula>
    </cfRule>
  </conditionalFormatting>
  <dataValidations count="1">
    <dataValidation type="list" allowBlank="1" showInputMessage="1" showErrorMessage="1" prompt=" - " sqref="G35" xr:uid="{00000000-0002-0000-0300-000000000000}">
      <formula1>"yes,no"</formula1>
    </dataValidation>
  </dataValidations>
  <pageMargins left="0.7" right="0.7" top="0.75" bottom="0.75" header="0" footer="0"/>
  <pageSetup scale="97" orientation="portrait" r:id="rId1"/>
  <headerFooter>
    <oddFooter>&amp;L&amp;A&amp;Rv2009-05-10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00"/>
  <sheetViews>
    <sheetView zoomScaleNormal="100" workbookViewId="0">
      <selection activeCell="A6" sqref="A6"/>
    </sheetView>
  </sheetViews>
  <sheetFormatPr defaultColWidth="14.44140625" defaultRowHeight="15" customHeight="1" x14ac:dyDescent="0.25"/>
  <cols>
    <col min="1" max="1" width="20.44140625" customWidth="1"/>
    <col min="2" max="2" width="12" customWidth="1"/>
    <col min="3" max="3" width="10.88671875" customWidth="1"/>
    <col min="4" max="4" width="7.44140625" customWidth="1"/>
    <col min="5" max="5" width="16.33203125" customWidth="1"/>
    <col min="6" max="6" width="11.33203125" customWidth="1"/>
    <col min="7" max="7" width="7.44140625" customWidth="1"/>
    <col min="8" max="8" width="12.109375" customWidth="1"/>
    <col min="9" max="11" width="10" customWidth="1"/>
  </cols>
  <sheetData>
    <row r="1" spans="1:11" ht="13.5" customHeight="1" x14ac:dyDescent="0.25">
      <c r="A1" s="63"/>
      <c r="B1" s="63"/>
      <c r="C1" s="63"/>
      <c r="D1" s="110" t="s">
        <v>163</v>
      </c>
      <c r="E1" s="63"/>
      <c r="F1" s="63"/>
      <c r="G1" s="63"/>
      <c r="H1" s="111"/>
      <c r="I1" s="57"/>
      <c r="J1" s="57"/>
      <c r="K1" s="57"/>
    </row>
    <row r="2" spans="1:11" ht="15" customHeight="1" x14ac:dyDescent="0.25">
      <c r="A2" s="112" t="s">
        <v>12</v>
      </c>
      <c r="B2" s="248" t="str">
        <f>IF('Fundraising Budget'!B2="","",'Fundraising Budget'!B2)</f>
        <v/>
      </c>
      <c r="C2" s="225"/>
      <c r="D2" s="221"/>
      <c r="E2" s="112" t="s">
        <v>145</v>
      </c>
      <c r="F2" s="113" t="str">
        <f>IF('Fundraising Budget'!F2="","",'Fundraising Budget'!F2)</f>
        <v/>
      </c>
      <c r="G2" s="63"/>
      <c r="H2" s="111"/>
      <c r="I2" s="57"/>
      <c r="J2" s="57"/>
      <c r="K2" s="57"/>
    </row>
    <row r="3" spans="1:11" ht="12.75" customHeight="1" x14ac:dyDescent="0.25">
      <c r="A3" s="63"/>
      <c r="B3" s="279" t="str">
        <f>IF('Fundraising Budget'!B3="","",'Fundraising Budget'!B3)</f>
        <v/>
      </c>
      <c r="C3" s="249"/>
      <c r="D3" s="250"/>
      <c r="E3" s="63"/>
      <c r="F3" s="279" t="str">
        <f>IF('Fundraising Budget'!F3="","",'Fundraising Budget'!F3)</f>
        <v/>
      </c>
      <c r="G3" s="249"/>
      <c r="H3" s="250"/>
      <c r="I3" s="57"/>
      <c r="J3" s="57"/>
      <c r="K3" s="57"/>
    </row>
    <row r="4" spans="1:11" ht="27" customHeight="1" x14ac:dyDescent="0.25">
      <c r="A4" s="114" t="s">
        <v>146</v>
      </c>
      <c r="B4" s="251"/>
      <c r="C4" s="252"/>
      <c r="D4" s="253"/>
      <c r="E4" s="112" t="s">
        <v>147</v>
      </c>
      <c r="F4" s="251"/>
      <c r="G4" s="252"/>
      <c r="H4" s="253"/>
      <c r="I4" s="57"/>
      <c r="J4" s="57"/>
      <c r="K4" s="57"/>
    </row>
    <row r="5" spans="1:11" ht="12.75" customHeight="1" x14ac:dyDescent="0.25">
      <c r="A5" s="112"/>
      <c r="B5" s="63"/>
      <c r="C5" s="63"/>
      <c r="D5" s="63"/>
      <c r="E5" s="63"/>
      <c r="F5" s="63"/>
      <c r="G5" s="63"/>
      <c r="H5" s="63"/>
      <c r="I5" s="57"/>
      <c r="J5" s="57"/>
      <c r="K5" s="57"/>
    </row>
    <row r="6" spans="1:11" ht="12.75" customHeight="1" x14ac:dyDescent="0.25">
      <c r="A6" s="112"/>
      <c r="B6" s="63"/>
      <c r="C6" s="63"/>
      <c r="D6" s="63"/>
      <c r="E6" s="63"/>
      <c r="F6" s="63"/>
      <c r="G6" s="63"/>
      <c r="H6" s="63"/>
      <c r="I6" s="57"/>
      <c r="J6" s="57"/>
      <c r="K6" s="57"/>
    </row>
    <row r="7" spans="1:11" ht="12.75" customHeight="1" x14ac:dyDescent="0.25">
      <c r="A7" s="115" t="s">
        <v>246</v>
      </c>
      <c r="B7" s="63"/>
      <c r="C7" s="63"/>
      <c r="D7" s="63"/>
      <c r="E7" s="63"/>
      <c r="F7" s="63"/>
      <c r="G7" s="63"/>
      <c r="H7" s="63"/>
      <c r="I7" s="57"/>
      <c r="J7" s="57"/>
      <c r="K7" s="57"/>
    </row>
    <row r="8" spans="1:11" ht="13.5" customHeight="1" x14ac:dyDescent="0.25">
      <c r="A8" s="116" t="s">
        <v>91</v>
      </c>
      <c r="B8" s="117"/>
      <c r="C8" s="118"/>
      <c r="D8" s="118"/>
      <c r="E8" s="118"/>
      <c r="F8" s="63"/>
      <c r="G8" s="56"/>
      <c r="H8" s="56"/>
      <c r="I8" s="57"/>
      <c r="J8" s="57"/>
      <c r="K8" s="57"/>
    </row>
    <row r="9" spans="1:11" ht="12.75" customHeight="1" x14ac:dyDescent="0.25">
      <c r="A9" s="119"/>
      <c r="B9" s="120"/>
      <c r="C9" s="121" t="s">
        <v>17</v>
      </c>
      <c r="D9" s="121" t="s">
        <v>18</v>
      </c>
      <c r="E9" s="121" t="s">
        <v>19</v>
      </c>
      <c r="F9" s="63"/>
      <c r="G9" s="122"/>
      <c r="H9" s="122"/>
      <c r="I9" s="57"/>
      <c r="J9" s="57"/>
      <c r="K9" s="57"/>
    </row>
    <row r="10" spans="1:11" ht="12.75" customHeight="1" x14ac:dyDescent="0.25">
      <c r="A10" s="123"/>
      <c r="B10" s="124"/>
      <c r="C10" s="125" t="s">
        <v>112</v>
      </c>
      <c r="D10" s="125" t="s">
        <v>164</v>
      </c>
      <c r="E10" s="125" t="s">
        <v>149</v>
      </c>
      <c r="F10" s="126"/>
      <c r="G10" s="122"/>
      <c r="H10" s="122"/>
      <c r="I10" s="3"/>
      <c r="J10" s="3"/>
      <c r="K10" s="3"/>
    </row>
    <row r="11" spans="1:11" ht="12.75" customHeight="1" x14ac:dyDescent="0.25">
      <c r="A11" s="248" t="str">
        <f>'Fundraising Budget'!A9:B9</f>
        <v>1. fee type (e.g., lunch)</v>
      </c>
      <c r="B11" s="221"/>
      <c r="C11" s="127">
        <f>'Fundraising Budget'!C9</f>
        <v>0</v>
      </c>
      <c r="D11" s="128"/>
      <c r="E11" s="129">
        <f t="shared" ref="E11:E14" si="0">C11*D11</f>
        <v>0</v>
      </c>
      <c r="F11" s="63"/>
      <c r="G11" s="130"/>
      <c r="H11" s="131"/>
      <c r="I11" s="57"/>
      <c r="J11" s="57"/>
      <c r="K11" s="57"/>
    </row>
    <row r="12" spans="1:11" ht="12.75" customHeight="1" x14ac:dyDescent="0.25">
      <c r="A12" s="248" t="str">
        <f>'Fundraising Budget'!A10:B10</f>
        <v>2. fee type (e.g., lunch)</v>
      </c>
      <c r="B12" s="221"/>
      <c r="C12" s="132">
        <f>'Fundraising Budget'!C10</f>
        <v>0</v>
      </c>
      <c r="D12" s="133"/>
      <c r="E12" s="129">
        <f t="shared" si="0"/>
        <v>0</v>
      </c>
      <c r="F12" s="63"/>
      <c r="G12" s="130"/>
      <c r="H12" s="131"/>
      <c r="I12" s="57"/>
      <c r="J12" s="57"/>
      <c r="K12" s="57"/>
    </row>
    <row r="13" spans="1:11" ht="12.75" customHeight="1" x14ac:dyDescent="0.25">
      <c r="A13" s="248" t="str">
        <f>'Fundraising Budget'!A11:B11</f>
        <v>3. fee type (e.g., lunch)</v>
      </c>
      <c r="B13" s="221"/>
      <c r="C13" s="132">
        <f>'Fundraising Budget'!C11</f>
        <v>0</v>
      </c>
      <c r="D13" s="133"/>
      <c r="E13" s="129">
        <f t="shared" si="0"/>
        <v>0</v>
      </c>
      <c r="F13" s="63"/>
      <c r="G13" s="130"/>
      <c r="H13" s="131"/>
      <c r="I13" s="57"/>
      <c r="J13" s="57"/>
      <c r="K13" s="57"/>
    </row>
    <row r="14" spans="1:11" ht="12.75" customHeight="1" x14ac:dyDescent="0.25">
      <c r="A14" s="248" t="str">
        <f>'Fundraising Budget'!A12:B12</f>
        <v>4. fee type (e.g., lunch)</v>
      </c>
      <c r="B14" s="221"/>
      <c r="C14" s="132">
        <f>'Fundraising Budget'!C12</f>
        <v>0</v>
      </c>
      <c r="D14" s="133"/>
      <c r="E14" s="129">
        <f t="shared" si="0"/>
        <v>0</v>
      </c>
      <c r="F14" s="63"/>
      <c r="G14" s="130"/>
      <c r="H14" s="131"/>
      <c r="I14" s="57"/>
      <c r="J14" s="57"/>
      <c r="K14" s="57"/>
    </row>
    <row r="15" spans="1:11" ht="12.75" customHeight="1" x14ac:dyDescent="0.25">
      <c r="A15" s="274" t="s">
        <v>157</v>
      </c>
      <c r="B15" s="221"/>
      <c r="C15" s="122"/>
      <c r="D15" s="122"/>
      <c r="E15" s="134"/>
      <c r="F15" s="63"/>
      <c r="G15" s="130"/>
      <c r="H15" s="131"/>
      <c r="I15" s="57"/>
      <c r="J15" s="57"/>
      <c r="K15" s="57"/>
    </row>
    <row r="16" spans="1:11" ht="12.75" customHeight="1" x14ac:dyDescent="0.25">
      <c r="A16" s="135"/>
      <c r="B16" s="63"/>
      <c r="C16" s="131"/>
      <c r="D16" s="112" t="s">
        <v>165</v>
      </c>
      <c r="E16" s="136">
        <f>SUM(E11:E15)</f>
        <v>0</v>
      </c>
      <c r="F16" s="276" t="s">
        <v>166</v>
      </c>
      <c r="G16" s="234"/>
      <c r="H16" s="235"/>
      <c r="I16" s="57"/>
      <c r="J16" s="57"/>
      <c r="K16" s="57"/>
    </row>
    <row r="17" spans="1:11" ht="34.5" customHeight="1" x14ac:dyDescent="0.25">
      <c r="A17" s="137"/>
      <c r="B17" s="131"/>
      <c r="C17" s="130"/>
      <c r="D17" s="130"/>
      <c r="E17" s="131"/>
      <c r="F17" s="278" t="s">
        <v>167</v>
      </c>
      <c r="G17" s="234"/>
      <c r="H17" s="235"/>
      <c r="I17" s="57"/>
      <c r="J17" s="57"/>
      <c r="K17" s="57"/>
    </row>
    <row r="18" spans="1:11" ht="12.75" customHeight="1" x14ac:dyDescent="0.25">
      <c r="A18" s="137"/>
      <c r="B18" s="112" t="s">
        <v>168</v>
      </c>
      <c r="C18" s="65"/>
      <c r="D18" s="65"/>
      <c r="E18" s="65"/>
      <c r="F18" s="63"/>
      <c r="G18" s="63"/>
      <c r="H18" s="63"/>
      <c r="I18" s="57"/>
      <c r="J18" s="57"/>
      <c r="K18" s="57"/>
    </row>
    <row r="19" spans="1:11" ht="12.75" customHeight="1" x14ac:dyDescent="0.25">
      <c r="A19" s="63"/>
      <c r="B19" s="112" t="s">
        <v>169</v>
      </c>
      <c r="C19" s="138"/>
      <c r="D19" s="69" t="s">
        <v>170</v>
      </c>
      <c r="E19" s="131"/>
      <c r="F19" s="63"/>
      <c r="G19" s="63"/>
      <c r="H19" s="63"/>
      <c r="I19" s="57"/>
      <c r="J19" s="57"/>
      <c r="K19" s="57"/>
    </row>
    <row r="20" spans="1:11" ht="12.75" customHeight="1" x14ac:dyDescent="0.25">
      <c r="A20" s="63"/>
      <c r="B20" s="139" t="s">
        <v>120</v>
      </c>
      <c r="C20" s="140"/>
      <c r="D20" s="131"/>
      <c r="E20" s="131"/>
      <c r="F20" s="63"/>
      <c r="G20" s="63"/>
      <c r="H20" s="63"/>
      <c r="I20" s="57"/>
      <c r="J20" s="57"/>
      <c r="K20" s="57"/>
    </row>
    <row r="21" spans="1:11" ht="12.75" customHeight="1" x14ac:dyDescent="0.25">
      <c r="A21" s="63"/>
      <c r="B21" s="63"/>
      <c r="C21" s="63"/>
      <c r="D21" s="131"/>
      <c r="E21" s="131"/>
      <c r="F21" s="63"/>
      <c r="G21" s="63"/>
      <c r="H21" s="63"/>
      <c r="I21" s="57"/>
      <c r="J21" s="57"/>
      <c r="K21" s="57"/>
    </row>
    <row r="22" spans="1:11" ht="13.5" customHeight="1" x14ac:dyDescent="0.25">
      <c r="A22" s="68" t="s">
        <v>171</v>
      </c>
      <c r="B22" s="63"/>
      <c r="C22" s="122"/>
      <c r="D22" s="63"/>
      <c r="E22" s="63"/>
      <c r="F22" s="63"/>
      <c r="G22" s="63"/>
      <c r="H22" s="63"/>
      <c r="I22" s="57"/>
      <c r="J22" s="57"/>
      <c r="K22" s="57"/>
    </row>
    <row r="23" spans="1:11" ht="12.75" customHeight="1" x14ac:dyDescent="0.25">
      <c r="A23" s="64" t="s">
        <v>172</v>
      </c>
      <c r="B23" s="63"/>
      <c r="C23" s="122"/>
      <c r="D23" s="63"/>
      <c r="E23" s="63"/>
      <c r="F23" s="63"/>
      <c r="G23" s="63"/>
      <c r="H23" s="141" t="s">
        <v>124</v>
      </c>
      <c r="I23" s="57"/>
      <c r="J23" s="57"/>
      <c r="K23" s="57"/>
    </row>
    <row r="24" spans="1:11" ht="12.75" customHeight="1" x14ac:dyDescent="0.25">
      <c r="A24" s="66" t="s">
        <v>52</v>
      </c>
      <c r="B24" s="59"/>
      <c r="C24" s="67"/>
      <c r="D24" s="63"/>
      <c r="E24" s="277"/>
      <c r="F24" s="225"/>
      <c r="G24" s="225"/>
      <c r="H24" s="221"/>
      <c r="I24" s="57"/>
      <c r="J24" s="57"/>
      <c r="K24" s="57"/>
    </row>
    <row r="25" spans="1:11" ht="12.75" customHeight="1" x14ac:dyDescent="0.25">
      <c r="A25" s="66" t="s">
        <v>125</v>
      </c>
      <c r="B25" s="59"/>
      <c r="C25" s="67"/>
      <c r="D25" s="63"/>
      <c r="E25" s="277"/>
      <c r="F25" s="225"/>
      <c r="G25" s="225"/>
      <c r="H25" s="221"/>
      <c r="I25" s="57"/>
      <c r="J25" s="57"/>
      <c r="K25" s="57"/>
    </row>
    <row r="26" spans="1:11" ht="12.75" customHeight="1" x14ac:dyDescent="0.25">
      <c r="A26" s="66" t="s">
        <v>158</v>
      </c>
      <c r="B26" s="59"/>
      <c r="C26" s="67"/>
      <c r="D26" s="63"/>
      <c r="E26" s="277"/>
      <c r="F26" s="225"/>
      <c r="G26" s="225"/>
      <c r="H26" s="221"/>
      <c r="I26" s="57"/>
      <c r="J26" s="57"/>
      <c r="K26" s="57"/>
    </row>
    <row r="27" spans="1:11" ht="12.75" customHeight="1" x14ac:dyDescent="0.25">
      <c r="A27" s="66" t="s">
        <v>55</v>
      </c>
      <c r="B27" s="59"/>
      <c r="C27" s="67"/>
      <c r="D27" s="63"/>
      <c r="E27" s="277"/>
      <c r="F27" s="225"/>
      <c r="G27" s="225"/>
      <c r="H27" s="221"/>
      <c r="I27" s="57"/>
      <c r="J27" s="57"/>
      <c r="K27" s="57"/>
    </row>
    <row r="28" spans="1:11" ht="12.75" customHeight="1" x14ac:dyDescent="0.25">
      <c r="A28" s="66" t="s">
        <v>58</v>
      </c>
      <c r="B28" s="59"/>
      <c r="C28" s="67"/>
      <c r="D28" s="63"/>
      <c r="E28" s="277"/>
      <c r="F28" s="225"/>
      <c r="G28" s="225"/>
      <c r="H28" s="221"/>
      <c r="I28" s="57"/>
      <c r="J28" s="57"/>
      <c r="K28" s="57"/>
    </row>
    <row r="29" spans="1:11" ht="12.75" customHeight="1" x14ac:dyDescent="0.25">
      <c r="A29" s="66" t="s">
        <v>59</v>
      </c>
      <c r="B29" s="59"/>
      <c r="C29" s="67"/>
      <c r="D29" s="63"/>
      <c r="E29" s="277"/>
      <c r="F29" s="225"/>
      <c r="G29" s="225"/>
      <c r="H29" s="221"/>
      <c r="I29" s="57"/>
      <c r="J29" s="57"/>
      <c r="K29" s="57"/>
    </row>
    <row r="30" spans="1:11" ht="12.75" customHeight="1" x14ac:dyDescent="0.25">
      <c r="A30" s="66" t="s">
        <v>128</v>
      </c>
      <c r="B30" s="59"/>
      <c r="C30" s="67"/>
      <c r="D30" s="63"/>
      <c r="E30" s="277"/>
      <c r="F30" s="225"/>
      <c r="G30" s="225"/>
      <c r="H30" s="221"/>
      <c r="I30" s="57"/>
      <c r="J30" s="57"/>
      <c r="K30" s="57"/>
    </row>
    <row r="31" spans="1:11" ht="12.75" customHeight="1" x14ac:dyDescent="0.25">
      <c r="A31" s="66" t="s">
        <v>61</v>
      </c>
      <c r="B31" s="59"/>
      <c r="C31" s="67"/>
      <c r="D31" s="63"/>
      <c r="E31" s="277"/>
      <c r="F31" s="225"/>
      <c r="G31" s="225"/>
      <c r="H31" s="221"/>
      <c r="I31" s="57"/>
      <c r="J31" s="57"/>
      <c r="K31" s="57"/>
    </row>
    <row r="32" spans="1:11" ht="12.75" customHeight="1" x14ac:dyDescent="0.25">
      <c r="A32" s="66" t="s">
        <v>129</v>
      </c>
      <c r="B32" s="59"/>
      <c r="C32" s="67"/>
      <c r="D32" s="63"/>
      <c r="E32" s="277"/>
      <c r="F32" s="225"/>
      <c r="G32" s="225"/>
      <c r="H32" s="221"/>
      <c r="I32" s="57"/>
      <c r="J32" s="57"/>
      <c r="K32" s="57"/>
    </row>
    <row r="33" spans="1:11" ht="12.75" customHeight="1" x14ac:dyDescent="0.25">
      <c r="A33" s="66" t="s">
        <v>63</v>
      </c>
      <c r="B33" s="59"/>
      <c r="C33" s="67"/>
      <c r="D33" s="63"/>
      <c r="E33" s="277"/>
      <c r="F33" s="225"/>
      <c r="G33" s="225"/>
      <c r="H33" s="221"/>
      <c r="I33" s="57"/>
      <c r="J33" s="57"/>
      <c r="K33" s="57"/>
    </row>
    <row r="34" spans="1:11" ht="12.75" customHeight="1" x14ac:dyDescent="0.25">
      <c r="A34" s="66" t="s">
        <v>64</v>
      </c>
      <c r="B34" s="59"/>
      <c r="C34" s="67"/>
      <c r="D34" s="63"/>
      <c r="E34" s="277"/>
      <c r="F34" s="225"/>
      <c r="G34" s="225"/>
      <c r="H34" s="221"/>
      <c r="I34" s="57"/>
      <c r="J34" s="57"/>
      <c r="K34" s="57"/>
    </row>
    <row r="35" spans="1:11" ht="12.75" customHeight="1" x14ac:dyDescent="0.25">
      <c r="A35" s="66" t="s">
        <v>173</v>
      </c>
      <c r="B35" s="59"/>
      <c r="C35" s="67"/>
      <c r="D35" s="63"/>
      <c r="E35" s="277"/>
      <c r="F35" s="225"/>
      <c r="G35" s="225"/>
      <c r="H35" s="221"/>
      <c r="I35" s="57"/>
      <c r="J35" s="57"/>
      <c r="K35" s="57"/>
    </row>
    <row r="36" spans="1:11" ht="12.75" customHeight="1" x14ac:dyDescent="0.25">
      <c r="A36" s="65"/>
      <c r="B36" s="63"/>
      <c r="C36" s="65"/>
      <c r="D36" s="63"/>
      <c r="E36" s="63"/>
      <c r="F36" s="63"/>
      <c r="G36" s="112" t="s">
        <v>72</v>
      </c>
      <c r="H36" s="142">
        <f>SUM(C24:C35)</f>
        <v>0</v>
      </c>
      <c r="I36" s="57"/>
      <c r="J36" s="57"/>
      <c r="K36" s="57"/>
    </row>
    <row r="37" spans="1:11" ht="12" customHeight="1" x14ac:dyDescent="0.25">
      <c r="A37" s="65"/>
      <c r="B37" s="63"/>
      <c r="C37" s="63"/>
      <c r="D37" s="63"/>
      <c r="E37" s="65"/>
      <c r="F37" s="63"/>
      <c r="G37" s="112"/>
      <c r="H37" s="131"/>
      <c r="I37" s="57"/>
      <c r="J37" s="57"/>
      <c r="K37" s="57"/>
    </row>
    <row r="38" spans="1:11" ht="12.75" customHeight="1" x14ac:dyDescent="0.25">
      <c r="A38" s="143"/>
      <c r="B38" s="65"/>
      <c r="C38" s="63"/>
      <c r="D38" s="63"/>
      <c r="E38" s="63"/>
      <c r="F38" s="131"/>
      <c r="G38" s="63"/>
      <c r="H38" s="131"/>
      <c r="I38" s="57"/>
      <c r="J38" s="57"/>
      <c r="K38" s="57"/>
    </row>
    <row r="39" spans="1:11" ht="12.75" customHeight="1" x14ac:dyDescent="0.25">
      <c r="A39" s="63"/>
      <c r="B39" s="63"/>
      <c r="C39" s="63"/>
      <c r="D39" s="63"/>
      <c r="E39" s="63"/>
      <c r="F39" s="65"/>
      <c r="G39" s="112" t="s">
        <v>174</v>
      </c>
      <c r="H39" s="142">
        <f>E16-H36</f>
        <v>0</v>
      </c>
      <c r="I39" s="57"/>
      <c r="J39" s="57"/>
      <c r="K39" s="57"/>
    </row>
    <row r="40" spans="1:11" ht="4.5" customHeight="1" x14ac:dyDescent="0.25">
      <c r="A40" s="63"/>
      <c r="B40" s="65"/>
      <c r="C40" s="63"/>
      <c r="D40" s="63"/>
      <c r="E40" s="63"/>
      <c r="F40" s="65"/>
      <c r="G40" s="112"/>
      <c r="H40" s="131"/>
      <c r="I40" s="57"/>
      <c r="J40" s="57"/>
      <c r="K40" s="57"/>
    </row>
    <row r="41" spans="1:11" ht="12.75" customHeight="1" x14ac:dyDescent="0.25">
      <c r="A41" s="68" t="s">
        <v>138</v>
      </c>
      <c r="B41" s="275" t="s">
        <v>77</v>
      </c>
      <c r="C41" s="225"/>
      <c r="D41" s="225"/>
      <c r="E41" s="221"/>
      <c r="F41" s="144" t="s">
        <v>112</v>
      </c>
      <c r="G41" s="145"/>
      <c r="H41" s="63"/>
      <c r="I41" s="57"/>
      <c r="J41" s="57"/>
      <c r="K41" s="57"/>
    </row>
    <row r="42" spans="1:11" ht="12.75" customHeight="1" x14ac:dyDescent="0.25">
      <c r="A42" s="69" t="s">
        <v>134</v>
      </c>
      <c r="B42" s="272"/>
      <c r="C42" s="225"/>
      <c r="D42" s="225"/>
      <c r="E42" s="221"/>
      <c r="F42" s="273"/>
      <c r="G42" s="221"/>
      <c r="H42" s="63"/>
      <c r="I42" s="57"/>
      <c r="J42" s="57"/>
      <c r="K42" s="57"/>
    </row>
    <row r="43" spans="1:11" ht="12.75" customHeight="1" x14ac:dyDescent="0.25">
      <c r="A43" s="64" t="s">
        <v>136</v>
      </c>
      <c r="B43" s="272"/>
      <c r="C43" s="225"/>
      <c r="D43" s="225"/>
      <c r="E43" s="221"/>
      <c r="F43" s="273"/>
      <c r="G43" s="221"/>
      <c r="H43" s="63"/>
      <c r="I43" s="57"/>
      <c r="J43" s="57"/>
      <c r="K43" s="57"/>
    </row>
    <row r="44" spans="1:11" ht="12.75" customHeight="1" x14ac:dyDescent="0.25">
      <c r="A44" s="65"/>
      <c r="B44" s="272"/>
      <c r="C44" s="225"/>
      <c r="D44" s="225"/>
      <c r="E44" s="221"/>
      <c r="F44" s="273"/>
      <c r="G44" s="221"/>
      <c r="H44" s="63"/>
      <c r="I44" s="57"/>
      <c r="J44" s="57"/>
      <c r="K44" s="57"/>
    </row>
    <row r="45" spans="1:11" ht="12.75" customHeight="1" x14ac:dyDescent="0.25">
      <c r="A45" s="65"/>
      <c r="B45" s="146"/>
      <c r="C45" s="147"/>
      <c r="D45" s="147"/>
      <c r="E45" s="147" t="s">
        <v>175</v>
      </c>
      <c r="F45" s="271">
        <f>SUM(F42:G44)</f>
        <v>0</v>
      </c>
      <c r="G45" s="221"/>
      <c r="H45" s="63"/>
      <c r="I45" s="57"/>
      <c r="J45" s="57"/>
      <c r="K45" s="57"/>
    </row>
    <row r="46" spans="1:11" ht="12.75" customHeight="1" x14ac:dyDescent="0.25">
      <c r="A46" s="65"/>
      <c r="B46" s="146"/>
      <c r="C46" s="147"/>
      <c r="D46" s="147"/>
      <c r="E46" s="147"/>
      <c r="F46" s="131"/>
      <c r="G46" s="131"/>
      <c r="H46" s="63"/>
      <c r="I46" s="57"/>
      <c r="J46" s="57"/>
      <c r="K46" s="57"/>
    </row>
    <row r="47" spans="1:11" ht="12.75" customHeight="1" x14ac:dyDescent="0.25">
      <c r="A47" s="63"/>
      <c r="B47" s="65"/>
      <c r="C47" s="65"/>
      <c r="D47" s="65"/>
      <c r="E47" s="112"/>
      <c r="F47" s="65"/>
      <c r="G47" s="112" t="s">
        <v>176</v>
      </c>
      <c r="H47" s="142">
        <f>H39-F42-F43-F44</f>
        <v>0</v>
      </c>
      <c r="I47" s="57"/>
      <c r="J47" s="57"/>
      <c r="K47" s="57"/>
    </row>
    <row r="48" spans="1:11" ht="12.75" customHeight="1" x14ac:dyDescent="0.25">
      <c r="A48" s="63"/>
      <c r="B48" s="65"/>
      <c r="C48" s="65"/>
      <c r="D48" s="65"/>
      <c r="E48" s="112"/>
      <c r="F48" s="65"/>
      <c r="G48" s="112"/>
      <c r="H48" s="131"/>
      <c r="I48" s="57"/>
      <c r="J48" s="57"/>
      <c r="K48" s="57"/>
    </row>
    <row r="49" spans="1:11" ht="15" customHeight="1" x14ac:dyDescent="0.25">
      <c r="A49" s="60" t="s">
        <v>142</v>
      </c>
      <c r="B49" s="65" t="s">
        <v>84</v>
      </c>
      <c r="C49" s="63"/>
      <c r="D49" s="63"/>
      <c r="E49" s="65"/>
      <c r="F49" s="65" t="s">
        <v>85</v>
      </c>
      <c r="G49" s="65"/>
      <c r="H49" s="65" t="s">
        <v>86</v>
      </c>
      <c r="I49" s="57"/>
      <c r="J49" s="57"/>
      <c r="K49" s="57"/>
    </row>
    <row r="50" spans="1:11" ht="21" customHeight="1" x14ac:dyDescent="0.25">
      <c r="A50" s="65" t="s">
        <v>87</v>
      </c>
      <c r="B50" s="269">
        <f>'Fundraising Budget'!B40:D40</f>
        <v>0</v>
      </c>
      <c r="C50" s="225"/>
      <c r="D50" s="221"/>
      <c r="E50" s="71"/>
      <c r="F50" s="148"/>
      <c r="G50" s="73"/>
      <c r="H50" s="70"/>
      <c r="I50" s="57"/>
      <c r="J50" s="57"/>
      <c r="K50" s="57"/>
    </row>
    <row r="51" spans="1:11" ht="21" customHeight="1" x14ac:dyDescent="0.25">
      <c r="A51" s="65" t="s">
        <v>88</v>
      </c>
      <c r="B51" s="269">
        <f>'Fundraising Budget'!B41:D41</f>
        <v>0</v>
      </c>
      <c r="C51" s="225"/>
      <c r="D51" s="221"/>
      <c r="E51" s="71"/>
      <c r="F51" s="72"/>
      <c r="G51" s="73"/>
      <c r="H51" s="70"/>
      <c r="I51" s="57"/>
      <c r="J51" s="57"/>
      <c r="K51" s="57"/>
    </row>
    <row r="52" spans="1:11" ht="38.25" customHeight="1" x14ac:dyDescent="0.25">
      <c r="A52" s="65" t="s">
        <v>162</v>
      </c>
      <c r="B52" s="270" t="str">
        <f>IF(F3="","",F3)</f>
        <v/>
      </c>
      <c r="C52" s="225"/>
      <c r="D52" s="221"/>
      <c r="E52" s="71"/>
      <c r="F52" s="72"/>
      <c r="G52" s="73"/>
      <c r="H52" s="70"/>
      <c r="I52" s="57"/>
      <c r="J52" s="57"/>
      <c r="K52" s="57"/>
    </row>
    <row r="53" spans="1:11" ht="12.75" customHeight="1" x14ac:dyDescent="0.25">
      <c r="A53" s="57"/>
      <c r="B53" s="57"/>
      <c r="C53" s="57"/>
      <c r="D53" s="57"/>
      <c r="E53" s="57"/>
      <c r="F53" s="57"/>
      <c r="G53" s="57"/>
      <c r="H53" s="57"/>
      <c r="I53" s="57"/>
      <c r="J53" s="57"/>
      <c r="K53" s="57"/>
    </row>
    <row r="54" spans="1:11" ht="12.75" customHeight="1" x14ac:dyDescent="0.25">
      <c r="A54" s="57"/>
      <c r="B54" s="57"/>
      <c r="C54" s="57"/>
      <c r="D54" s="57"/>
      <c r="E54" s="57"/>
      <c r="F54" s="57"/>
      <c r="G54" s="57"/>
      <c r="H54" s="57"/>
      <c r="I54" s="57"/>
      <c r="J54" s="57"/>
      <c r="K54" s="57"/>
    </row>
    <row r="55" spans="1:11" ht="12.75" customHeight="1" x14ac:dyDescent="0.25">
      <c r="A55" s="57"/>
      <c r="B55" s="57"/>
      <c r="C55" s="57"/>
      <c r="D55" s="57"/>
      <c r="E55" s="57"/>
      <c r="F55" s="57"/>
      <c r="G55" s="57"/>
      <c r="H55" s="57"/>
      <c r="I55" s="57"/>
      <c r="J55" s="57"/>
      <c r="K55" s="57"/>
    </row>
    <row r="56" spans="1:11" ht="12.75" customHeight="1" x14ac:dyDescent="0.25">
      <c r="A56" s="57"/>
      <c r="B56" s="57"/>
      <c r="C56" s="57"/>
      <c r="D56" s="57"/>
      <c r="E56" s="57"/>
      <c r="F56" s="57"/>
      <c r="G56" s="57"/>
      <c r="H56" s="57"/>
      <c r="I56" s="57"/>
      <c r="J56" s="57"/>
      <c r="K56" s="57"/>
    </row>
    <row r="57" spans="1:11" ht="12.75" customHeight="1" x14ac:dyDescent="0.25">
      <c r="A57" s="57"/>
      <c r="B57" s="57"/>
      <c r="C57" s="57"/>
      <c r="D57" s="57"/>
      <c r="E57" s="57"/>
      <c r="F57" s="57"/>
      <c r="G57" s="57"/>
      <c r="H57" s="57"/>
      <c r="I57" s="57"/>
      <c r="J57" s="57"/>
      <c r="K57" s="57"/>
    </row>
    <row r="58" spans="1:11" ht="12.75" customHeight="1" x14ac:dyDescent="0.25">
      <c r="A58" s="57"/>
      <c r="B58" s="57"/>
      <c r="C58" s="57"/>
      <c r="D58" s="57"/>
      <c r="E58" s="57"/>
      <c r="F58" s="57"/>
      <c r="G58" s="57"/>
      <c r="H58" s="57"/>
      <c r="I58" s="57"/>
      <c r="J58" s="57"/>
      <c r="K58" s="57"/>
    </row>
    <row r="59" spans="1:11" ht="12.75" customHeight="1" x14ac:dyDescent="0.25">
      <c r="A59" s="57"/>
      <c r="B59" s="57"/>
      <c r="C59" s="57"/>
      <c r="D59" s="57"/>
      <c r="E59" s="57"/>
      <c r="F59" s="57"/>
      <c r="G59" s="57"/>
      <c r="H59" s="57"/>
      <c r="I59" s="57"/>
      <c r="J59" s="57"/>
      <c r="K59" s="57"/>
    </row>
    <row r="60" spans="1:11" ht="12.75" customHeight="1" x14ac:dyDescent="0.25">
      <c r="A60" s="57"/>
      <c r="B60" s="57"/>
      <c r="C60" s="57"/>
      <c r="D60" s="57"/>
      <c r="E60" s="57"/>
      <c r="F60" s="57"/>
      <c r="G60" s="57"/>
      <c r="H60" s="57"/>
      <c r="I60" s="57"/>
      <c r="J60" s="57"/>
      <c r="K60" s="57"/>
    </row>
    <row r="61" spans="1:11" ht="12.75" customHeight="1" x14ac:dyDescent="0.25">
      <c r="A61" s="57"/>
      <c r="B61" s="57"/>
      <c r="C61" s="57"/>
      <c r="D61" s="57"/>
      <c r="E61" s="57"/>
      <c r="F61" s="57"/>
      <c r="G61" s="57"/>
      <c r="H61" s="57"/>
      <c r="I61" s="57"/>
      <c r="J61" s="57"/>
      <c r="K61" s="57"/>
    </row>
    <row r="62" spans="1:11" ht="12.75" customHeight="1" x14ac:dyDescent="0.25">
      <c r="A62" s="57"/>
      <c r="B62" s="57"/>
      <c r="C62" s="57"/>
      <c r="D62" s="57"/>
      <c r="E62" s="57"/>
      <c r="F62" s="57"/>
      <c r="G62" s="57"/>
      <c r="H62" s="57"/>
      <c r="I62" s="57"/>
      <c r="J62" s="57"/>
      <c r="K62" s="57"/>
    </row>
    <row r="63" spans="1:11" ht="12.75" customHeight="1" x14ac:dyDescent="0.25">
      <c r="A63" s="57"/>
      <c r="B63" s="57"/>
      <c r="C63" s="57"/>
      <c r="D63" s="57"/>
      <c r="E63" s="57"/>
      <c r="F63" s="57"/>
      <c r="G63" s="57"/>
      <c r="H63" s="57"/>
      <c r="I63" s="57"/>
      <c r="J63" s="57"/>
      <c r="K63" s="57"/>
    </row>
    <row r="64" spans="1:11" ht="12.75" customHeight="1" x14ac:dyDescent="0.25">
      <c r="A64" s="57"/>
      <c r="B64" s="57"/>
      <c r="C64" s="57"/>
      <c r="D64" s="57"/>
      <c r="E64" s="57"/>
      <c r="F64" s="57"/>
      <c r="G64" s="57"/>
      <c r="H64" s="57"/>
      <c r="I64" s="57"/>
      <c r="J64" s="57"/>
      <c r="K64" s="57"/>
    </row>
    <row r="65" spans="1:11" ht="12.75" customHeight="1" x14ac:dyDescent="0.25">
      <c r="A65" s="57"/>
      <c r="B65" s="57"/>
      <c r="C65" s="57"/>
      <c r="D65" s="57"/>
      <c r="E65" s="57"/>
      <c r="F65" s="57"/>
      <c r="G65" s="57"/>
      <c r="H65" s="57"/>
      <c r="I65" s="57"/>
      <c r="J65" s="57"/>
      <c r="K65" s="57"/>
    </row>
    <row r="66" spans="1:11" ht="12.75" customHeight="1" x14ac:dyDescent="0.25">
      <c r="A66" s="57"/>
      <c r="B66" s="57"/>
      <c r="C66" s="57"/>
      <c r="D66" s="57"/>
      <c r="E66" s="57"/>
      <c r="F66" s="57"/>
      <c r="G66" s="57"/>
      <c r="H66" s="57"/>
      <c r="I66" s="57"/>
      <c r="J66" s="57"/>
      <c r="K66" s="57"/>
    </row>
    <row r="67" spans="1:11" ht="12.75" customHeight="1" x14ac:dyDescent="0.25">
      <c r="A67" s="57"/>
      <c r="B67" s="57"/>
      <c r="C67" s="57"/>
      <c r="D67" s="57"/>
      <c r="E67" s="57"/>
      <c r="F67" s="57"/>
      <c r="G67" s="57"/>
      <c r="H67" s="57"/>
      <c r="I67" s="57"/>
      <c r="J67" s="57"/>
      <c r="K67" s="57"/>
    </row>
    <row r="68" spans="1:11" ht="12.75" customHeight="1" x14ac:dyDescent="0.25">
      <c r="A68" s="57"/>
      <c r="B68" s="57"/>
      <c r="C68" s="57"/>
      <c r="D68" s="57"/>
      <c r="E68" s="57"/>
      <c r="F68" s="57"/>
      <c r="G68" s="57"/>
      <c r="H68" s="57"/>
      <c r="I68" s="57"/>
      <c r="J68" s="57"/>
      <c r="K68" s="57"/>
    </row>
    <row r="69" spans="1:11" ht="12.75" customHeight="1" x14ac:dyDescent="0.25">
      <c r="A69" s="57"/>
      <c r="B69" s="57"/>
      <c r="C69" s="57"/>
      <c r="D69" s="57"/>
      <c r="E69" s="57"/>
      <c r="F69" s="57"/>
      <c r="G69" s="57"/>
      <c r="H69" s="57"/>
      <c r="I69" s="57"/>
      <c r="J69" s="57"/>
      <c r="K69" s="57"/>
    </row>
    <row r="70" spans="1:11" ht="12.75" customHeight="1" x14ac:dyDescent="0.25">
      <c r="A70" s="57"/>
      <c r="B70" s="57"/>
      <c r="C70" s="57"/>
      <c r="D70" s="57"/>
      <c r="E70" s="57"/>
      <c r="F70" s="57"/>
      <c r="G70" s="57"/>
      <c r="H70" s="57"/>
      <c r="I70" s="57"/>
      <c r="J70" s="57"/>
      <c r="K70" s="57"/>
    </row>
    <row r="71" spans="1:11" ht="12.75" customHeight="1" x14ac:dyDescent="0.25">
      <c r="A71" s="57"/>
      <c r="B71" s="57"/>
      <c r="C71" s="57"/>
      <c r="D71" s="57"/>
      <c r="E71" s="57"/>
      <c r="F71" s="57"/>
      <c r="G71" s="57"/>
      <c r="H71" s="57"/>
      <c r="I71" s="57"/>
      <c r="J71" s="57"/>
      <c r="K71" s="57"/>
    </row>
    <row r="72" spans="1:11" ht="12.75" customHeight="1" x14ac:dyDescent="0.25">
      <c r="A72" s="57"/>
      <c r="B72" s="57"/>
      <c r="C72" s="57"/>
      <c r="D72" s="57"/>
      <c r="E72" s="57"/>
      <c r="F72" s="57"/>
      <c r="G72" s="57"/>
      <c r="H72" s="57"/>
      <c r="I72" s="57"/>
      <c r="J72" s="57"/>
      <c r="K72" s="57"/>
    </row>
    <row r="73" spans="1:11" ht="12.75" customHeight="1" x14ac:dyDescent="0.25">
      <c r="A73" s="57"/>
      <c r="B73" s="57"/>
      <c r="C73" s="57"/>
      <c r="D73" s="57"/>
      <c r="E73" s="57"/>
      <c r="F73" s="57"/>
      <c r="G73" s="57"/>
      <c r="H73" s="57"/>
      <c r="I73" s="57"/>
      <c r="J73" s="57"/>
      <c r="K73" s="57"/>
    </row>
    <row r="74" spans="1:11" ht="12.75" customHeight="1" x14ac:dyDescent="0.25">
      <c r="A74" s="57"/>
      <c r="B74" s="57"/>
      <c r="C74" s="57"/>
      <c r="D74" s="57"/>
      <c r="E74" s="57"/>
      <c r="F74" s="57"/>
      <c r="G74" s="57"/>
      <c r="H74" s="57"/>
      <c r="I74" s="57"/>
      <c r="J74" s="57"/>
      <c r="K74" s="57"/>
    </row>
    <row r="75" spans="1:11" ht="12.75" customHeight="1" x14ac:dyDescent="0.25">
      <c r="A75" s="57"/>
      <c r="B75" s="57"/>
      <c r="C75" s="57"/>
      <c r="D75" s="57"/>
      <c r="E75" s="57"/>
      <c r="F75" s="57"/>
      <c r="G75" s="57"/>
      <c r="H75" s="57"/>
      <c r="I75" s="57"/>
      <c r="J75" s="57"/>
      <c r="K75" s="57"/>
    </row>
    <row r="76" spans="1:11" ht="12.75" customHeight="1" x14ac:dyDescent="0.25">
      <c r="A76" s="57"/>
      <c r="B76" s="57"/>
      <c r="C76" s="57"/>
      <c r="D76" s="57"/>
      <c r="E76" s="57"/>
      <c r="F76" s="57"/>
      <c r="G76" s="57"/>
      <c r="H76" s="57"/>
      <c r="I76" s="57"/>
      <c r="J76" s="57"/>
      <c r="K76" s="57"/>
    </row>
    <row r="77" spans="1:11" ht="12.75" customHeight="1" x14ac:dyDescent="0.25">
      <c r="A77" s="57"/>
      <c r="B77" s="57"/>
      <c r="C77" s="57"/>
      <c r="D77" s="57"/>
      <c r="E77" s="57"/>
      <c r="F77" s="57"/>
      <c r="G77" s="57"/>
      <c r="H77" s="57"/>
      <c r="I77" s="57"/>
      <c r="J77" s="57"/>
      <c r="K77" s="57"/>
    </row>
    <row r="78" spans="1:11" ht="12.75" customHeight="1" x14ac:dyDescent="0.25">
      <c r="A78" s="57"/>
      <c r="B78" s="57"/>
      <c r="C78" s="57"/>
      <c r="D78" s="57"/>
      <c r="E78" s="57"/>
      <c r="F78" s="57"/>
      <c r="G78" s="57"/>
      <c r="H78" s="57"/>
      <c r="I78" s="57"/>
      <c r="J78" s="57"/>
      <c r="K78" s="57"/>
    </row>
    <row r="79" spans="1:11" ht="12.75" customHeight="1" x14ac:dyDescent="0.25">
      <c r="A79" s="57"/>
      <c r="B79" s="57"/>
      <c r="C79" s="57"/>
      <c r="D79" s="57"/>
      <c r="E79" s="57"/>
      <c r="F79" s="57"/>
      <c r="G79" s="57"/>
      <c r="H79" s="57"/>
      <c r="I79" s="57"/>
      <c r="J79" s="57"/>
      <c r="K79" s="57"/>
    </row>
    <row r="80" spans="1:11" ht="12.75" customHeight="1" x14ac:dyDescent="0.25">
      <c r="A80" s="57"/>
      <c r="B80" s="57"/>
      <c r="C80" s="57"/>
      <c r="D80" s="57"/>
      <c r="E80" s="57"/>
      <c r="F80" s="57"/>
      <c r="G80" s="57"/>
      <c r="H80" s="57"/>
      <c r="I80" s="57"/>
      <c r="J80" s="57"/>
      <c r="K80" s="57"/>
    </row>
    <row r="81" spans="1:11" ht="12.75" customHeight="1" x14ac:dyDescent="0.25">
      <c r="A81" s="57"/>
      <c r="B81" s="57"/>
      <c r="C81" s="57"/>
      <c r="D81" s="57"/>
      <c r="E81" s="57"/>
      <c r="F81" s="57"/>
      <c r="G81" s="57"/>
      <c r="H81" s="57"/>
      <c r="I81" s="57"/>
      <c r="J81" s="57"/>
      <c r="K81" s="57"/>
    </row>
    <row r="82" spans="1:11" ht="12.75" customHeight="1" x14ac:dyDescent="0.25">
      <c r="A82" s="57"/>
      <c r="B82" s="57"/>
      <c r="C82" s="57"/>
      <c r="D82" s="57"/>
      <c r="E82" s="57"/>
      <c r="F82" s="57"/>
      <c r="G82" s="57"/>
      <c r="H82" s="57"/>
      <c r="I82" s="57"/>
      <c r="J82" s="57"/>
      <c r="K82" s="57"/>
    </row>
    <row r="83" spans="1:11" ht="12.75" customHeight="1" x14ac:dyDescent="0.25">
      <c r="A83" s="57"/>
      <c r="B83" s="57"/>
      <c r="C83" s="57"/>
      <c r="D83" s="57"/>
      <c r="E83" s="57"/>
      <c r="F83" s="57"/>
      <c r="G83" s="57"/>
      <c r="H83" s="57"/>
      <c r="I83" s="57"/>
      <c r="J83" s="57"/>
      <c r="K83" s="57"/>
    </row>
    <row r="84" spans="1:11" ht="12.75" customHeight="1" x14ac:dyDescent="0.25">
      <c r="A84" s="57"/>
      <c r="B84" s="57"/>
      <c r="C84" s="57"/>
      <c r="D84" s="57"/>
      <c r="E84" s="57"/>
      <c r="F84" s="57"/>
      <c r="G84" s="57"/>
      <c r="H84" s="57"/>
      <c r="I84" s="57"/>
      <c r="J84" s="57"/>
      <c r="K84" s="57"/>
    </row>
    <row r="85" spans="1:11" ht="12.75" customHeight="1" x14ac:dyDescent="0.25">
      <c r="A85" s="57"/>
      <c r="B85" s="57"/>
      <c r="C85" s="57"/>
      <c r="D85" s="57"/>
      <c r="E85" s="57"/>
      <c r="F85" s="57"/>
      <c r="G85" s="57"/>
      <c r="H85" s="57"/>
      <c r="I85" s="57"/>
      <c r="J85" s="57"/>
      <c r="K85" s="57"/>
    </row>
    <row r="86" spans="1:11" ht="12.75" customHeight="1" x14ac:dyDescent="0.25">
      <c r="A86" s="57"/>
      <c r="B86" s="57"/>
      <c r="C86" s="57"/>
      <c r="D86" s="57"/>
      <c r="E86" s="57"/>
      <c r="F86" s="57"/>
      <c r="G86" s="57"/>
      <c r="H86" s="57"/>
      <c r="I86" s="57"/>
      <c r="J86" s="57"/>
      <c r="K86" s="57"/>
    </row>
    <row r="87" spans="1:11" ht="12.75" customHeight="1" x14ac:dyDescent="0.25">
      <c r="A87" s="57"/>
      <c r="B87" s="57"/>
      <c r="C87" s="57"/>
      <c r="D87" s="57"/>
      <c r="E87" s="57"/>
      <c r="F87" s="57"/>
      <c r="G87" s="57"/>
      <c r="H87" s="57"/>
      <c r="I87" s="57"/>
      <c r="J87" s="57"/>
      <c r="K87" s="57"/>
    </row>
    <row r="88" spans="1:11" ht="12.75" customHeight="1" x14ac:dyDescent="0.25">
      <c r="A88" s="57"/>
      <c r="B88" s="57"/>
      <c r="C88" s="57"/>
      <c r="D88" s="57"/>
      <c r="E88" s="57"/>
      <c r="F88" s="57"/>
      <c r="G88" s="57"/>
      <c r="H88" s="57"/>
      <c r="I88" s="57"/>
      <c r="J88" s="57"/>
      <c r="K88" s="57"/>
    </row>
    <row r="89" spans="1:11" ht="12.75" customHeight="1" x14ac:dyDescent="0.25">
      <c r="A89" s="57"/>
      <c r="B89" s="57"/>
      <c r="C89" s="57"/>
      <c r="D89" s="57"/>
      <c r="E89" s="57"/>
      <c r="F89" s="57"/>
      <c r="G89" s="57"/>
      <c r="H89" s="57"/>
      <c r="I89" s="57"/>
      <c r="J89" s="57"/>
      <c r="K89" s="57"/>
    </row>
    <row r="90" spans="1:11" ht="12.75" customHeight="1" x14ac:dyDescent="0.25">
      <c r="A90" s="57"/>
      <c r="B90" s="57"/>
      <c r="C90" s="57"/>
      <c r="D90" s="57"/>
      <c r="E90" s="57"/>
      <c r="F90" s="57"/>
      <c r="G90" s="57"/>
      <c r="H90" s="57"/>
      <c r="I90" s="57"/>
      <c r="J90" s="57"/>
      <c r="K90" s="57"/>
    </row>
    <row r="91" spans="1:11" ht="12.75" customHeight="1" x14ac:dyDescent="0.25">
      <c r="A91" s="57"/>
      <c r="B91" s="57"/>
      <c r="C91" s="57"/>
      <c r="D91" s="57"/>
      <c r="E91" s="57"/>
      <c r="F91" s="57"/>
      <c r="G91" s="57"/>
      <c r="H91" s="57"/>
      <c r="I91" s="57"/>
      <c r="J91" s="57"/>
      <c r="K91" s="57"/>
    </row>
    <row r="92" spans="1:11" ht="12.75" customHeight="1" x14ac:dyDescent="0.25">
      <c r="A92" s="57"/>
      <c r="B92" s="57"/>
      <c r="C92" s="57"/>
      <c r="D92" s="57"/>
      <c r="E92" s="57"/>
      <c r="F92" s="57"/>
      <c r="G92" s="57"/>
      <c r="H92" s="57"/>
      <c r="I92" s="57"/>
      <c r="J92" s="57"/>
      <c r="K92" s="57"/>
    </row>
    <row r="93" spans="1:11" ht="12.75" customHeight="1" x14ac:dyDescent="0.25">
      <c r="A93" s="57"/>
      <c r="B93" s="57"/>
      <c r="C93" s="57"/>
      <c r="D93" s="57"/>
      <c r="E93" s="57"/>
      <c r="F93" s="57"/>
      <c r="G93" s="57"/>
      <c r="H93" s="57"/>
      <c r="I93" s="57"/>
      <c r="J93" s="57"/>
      <c r="K93" s="57"/>
    </row>
    <row r="94" spans="1:11" ht="12.75" customHeight="1" x14ac:dyDescent="0.25">
      <c r="A94" s="57"/>
      <c r="B94" s="57"/>
      <c r="C94" s="57"/>
      <c r="D94" s="57"/>
      <c r="E94" s="57"/>
      <c r="F94" s="57"/>
      <c r="G94" s="57"/>
      <c r="H94" s="57"/>
      <c r="I94" s="57"/>
      <c r="J94" s="57"/>
      <c r="K94" s="57"/>
    </row>
    <row r="95" spans="1:11" ht="12.75" customHeight="1" x14ac:dyDescent="0.25">
      <c r="A95" s="57"/>
      <c r="B95" s="57"/>
      <c r="C95" s="57"/>
      <c r="D95" s="57"/>
      <c r="E95" s="57"/>
      <c r="F95" s="57"/>
      <c r="G95" s="57"/>
      <c r="H95" s="57"/>
      <c r="I95" s="57"/>
      <c r="J95" s="57"/>
      <c r="K95" s="57"/>
    </row>
    <row r="96" spans="1:11" ht="12.75" customHeight="1" x14ac:dyDescent="0.25">
      <c r="A96" s="57"/>
      <c r="B96" s="57"/>
      <c r="C96" s="57"/>
      <c r="D96" s="57"/>
      <c r="E96" s="57"/>
      <c r="F96" s="57"/>
      <c r="G96" s="57"/>
      <c r="H96" s="57"/>
      <c r="I96" s="57"/>
      <c r="J96" s="57"/>
      <c r="K96" s="57"/>
    </row>
    <row r="97" spans="1:11" ht="12.75" customHeight="1" x14ac:dyDescent="0.25">
      <c r="A97" s="57"/>
      <c r="B97" s="57"/>
      <c r="C97" s="57"/>
      <c r="D97" s="57"/>
      <c r="E97" s="57"/>
      <c r="F97" s="57"/>
      <c r="G97" s="57"/>
      <c r="H97" s="57"/>
      <c r="I97" s="57"/>
      <c r="J97" s="57"/>
      <c r="K97" s="57"/>
    </row>
    <row r="98" spans="1:11" ht="12.75" customHeight="1" x14ac:dyDescent="0.25">
      <c r="A98" s="57"/>
      <c r="B98" s="57"/>
      <c r="C98" s="57"/>
      <c r="D98" s="57"/>
      <c r="E98" s="57"/>
      <c r="F98" s="57"/>
      <c r="G98" s="57"/>
      <c r="H98" s="57"/>
      <c r="I98" s="57"/>
      <c r="J98" s="57"/>
      <c r="K98" s="57"/>
    </row>
    <row r="99" spans="1:11" ht="12.75" customHeight="1" x14ac:dyDescent="0.25">
      <c r="A99" s="57"/>
      <c r="B99" s="57"/>
      <c r="C99" s="57"/>
      <c r="D99" s="57"/>
      <c r="E99" s="57"/>
      <c r="F99" s="57"/>
      <c r="G99" s="57"/>
      <c r="H99" s="57"/>
      <c r="I99" s="57"/>
      <c r="J99" s="57"/>
      <c r="K99" s="57"/>
    </row>
    <row r="100" spans="1:11" ht="12.75" customHeight="1" x14ac:dyDescent="0.25">
      <c r="A100" s="57"/>
      <c r="B100" s="57"/>
      <c r="C100" s="57"/>
      <c r="D100" s="57"/>
      <c r="E100" s="57"/>
      <c r="F100" s="57"/>
      <c r="G100" s="57"/>
      <c r="H100" s="57"/>
      <c r="I100" s="57"/>
      <c r="J100" s="57"/>
      <c r="K100" s="57"/>
    </row>
  </sheetData>
  <sheetProtection algorithmName="SHA-512" hashValue="BrJAjB3rxPWu/7pK2R1q9CwWcGcF6DUjWBpekWTbpWdR8TOWb68bZ70wvwN2r+sOfaK9zc15m6GxoqBjKBjjnw==" saltValue="2/ERRI+9pg33j/9BI/GK8Q==" spinCount="100000" sheet="1" objects="1" scenarios="1"/>
  <mergeCells count="33">
    <mergeCell ref="F42:G42"/>
    <mergeCell ref="F43:G43"/>
    <mergeCell ref="B2:D2"/>
    <mergeCell ref="B3:D4"/>
    <mergeCell ref="F3:H4"/>
    <mergeCell ref="E25:H25"/>
    <mergeCell ref="E26:H26"/>
    <mergeCell ref="A11:B11"/>
    <mergeCell ref="A12:B12"/>
    <mergeCell ref="A13:B13"/>
    <mergeCell ref="E34:H34"/>
    <mergeCell ref="E33:H33"/>
    <mergeCell ref="B42:E42"/>
    <mergeCell ref="B43:E43"/>
    <mergeCell ref="E30:H30"/>
    <mergeCell ref="E31:H31"/>
    <mergeCell ref="A14:B14"/>
    <mergeCell ref="A15:B15"/>
    <mergeCell ref="B41:E41"/>
    <mergeCell ref="F16:H16"/>
    <mergeCell ref="E27:H27"/>
    <mergeCell ref="E28:H28"/>
    <mergeCell ref="E35:H35"/>
    <mergeCell ref="E29:H29"/>
    <mergeCell ref="F17:H17"/>
    <mergeCell ref="E24:H24"/>
    <mergeCell ref="E32:H32"/>
    <mergeCell ref="B51:D51"/>
    <mergeCell ref="B52:D52"/>
    <mergeCell ref="F45:G45"/>
    <mergeCell ref="B50:D50"/>
    <mergeCell ref="B44:E44"/>
    <mergeCell ref="F44:G44"/>
  </mergeCells>
  <conditionalFormatting sqref="F42:G44 F46:G46 H39 H47:H48">
    <cfRule type="cellIs" dxfId="0" priority="1" operator="lessThan">
      <formula>0</formula>
    </cfRule>
  </conditionalFormatting>
  <pageMargins left="0.7" right="0.7" top="0.75" bottom="0.75" header="0" footer="0"/>
  <pageSetup scale="92" orientation="portrait" r:id="rId1"/>
  <headerFooter>
    <oddFooter>&amp;L&amp;A&amp;Rv2009-05-10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2"/>
  <sheetViews>
    <sheetView zoomScaleNormal="100" workbookViewId="0">
      <selection activeCell="J5" sqref="J5"/>
    </sheetView>
  </sheetViews>
  <sheetFormatPr defaultRowHeight="13.2" x14ac:dyDescent="0.25"/>
  <cols>
    <col min="3" max="3" width="9.109375" style="152" bestFit="1" customWidth="1"/>
  </cols>
  <sheetData>
    <row r="1" spans="1:3" x14ac:dyDescent="0.25">
      <c r="A1" s="171" t="s">
        <v>199</v>
      </c>
      <c r="B1" s="171" t="s">
        <v>86</v>
      </c>
      <c r="C1" s="172" t="s">
        <v>112</v>
      </c>
    </row>
    <row r="2" spans="1:3" x14ac:dyDescent="0.25">
      <c r="B2" s="151"/>
    </row>
    <row r="3" spans="1:3" x14ac:dyDescent="0.25">
      <c r="B3" s="151"/>
    </row>
    <row r="4" spans="1:3" x14ac:dyDescent="0.25">
      <c r="B4" s="151"/>
    </row>
    <row r="5" spans="1:3" x14ac:dyDescent="0.25">
      <c r="B5" s="151"/>
    </row>
    <row r="6" spans="1:3" x14ac:dyDescent="0.25">
      <c r="B6" s="151"/>
    </row>
    <row r="7" spans="1:3" x14ac:dyDescent="0.25">
      <c r="B7" s="151"/>
    </row>
    <row r="8" spans="1:3" x14ac:dyDescent="0.25">
      <c r="B8" s="151"/>
    </row>
    <row r="9" spans="1:3" x14ac:dyDescent="0.25">
      <c r="B9" s="151"/>
    </row>
    <row r="10" spans="1:3" x14ac:dyDescent="0.25">
      <c r="B10" s="151"/>
    </row>
    <row r="11" spans="1:3" x14ac:dyDescent="0.25">
      <c r="B11" s="151"/>
    </row>
    <row r="12" spans="1:3" x14ac:dyDescent="0.25">
      <c r="B12" s="151"/>
    </row>
  </sheetData>
  <pageMargins left="0.7" right="0.7" top="0.75" bottom="0.75" header="0" footer="0"/>
  <pageSetup orientation="portrait" r:id="rId1"/>
  <headerFooter>
    <oddFooter>&amp;L&amp;A&amp;Rv2009-05-10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9"/>
  <sheetViews>
    <sheetView workbookViewId="0">
      <selection activeCell="J5" sqref="J5"/>
    </sheetView>
  </sheetViews>
  <sheetFormatPr defaultRowHeight="13.2" x14ac:dyDescent="0.25"/>
  <cols>
    <col min="1" max="1" width="10.5546875" style="170" customWidth="1"/>
    <col min="2" max="2" width="14.33203125" bestFit="1" customWidth="1"/>
    <col min="3" max="3" width="8.88671875" style="154"/>
    <col min="4" max="4" width="32" bestFit="1" customWidth="1"/>
  </cols>
  <sheetData>
    <row r="1" spans="1:3" x14ac:dyDescent="0.25">
      <c r="A1" s="173" t="s">
        <v>86</v>
      </c>
      <c r="B1" s="171" t="s">
        <v>237</v>
      </c>
      <c r="C1" s="174" t="s">
        <v>112</v>
      </c>
    </row>
    <row r="19" spans="4:4" x14ac:dyDescent="0.25">
      <c r="D19" s="155"/>
    </row>
  </sheetData>
  <pageMargins left="0.7" right="0.7" top="0.75" bottom="0.75" header="0" footer="0"/>
  <pageSetup orientation="portrait" r:id="rId1"/>
  <headerFooter>
    <oddFooter>&amp;L&amp;A&amp;Rv2009-05-10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5"/>
  <sheetViews>
    <sheetView workbookViewId="0">
      <selection activeCell="J5" sqref="J5"/>
    </sheetView>
  </sheetViews>
  <sheetFormatPr defaultRowHeight="13.2" x14ac:dyDescent="0.25"/>
  <cols>
    <col min="1" max="1" width="25" bestFit="1" customWidth="1"/>
    <col min="2" max="4" width="8.88671875" style="154"/>
    <col min="6" max="6" width="12.6640625" bestFit="1" customWidth="1"/>
  </cols>
  <sheetData>
    <row r="1" spans="1:7" x14ac:dyDescent="0.25">
      <c r="A1" s="171"/>
      <c r="B1" s="174" t="s">
        <v>200</v>
      </c>
      <c r="C1" s="174" t="s">
        <v>198</v>
      </c>
      <c r="D1" s="174" t="s">
        <v>113</v>
      </c>
      <c r="E1" s="174" t="s">
        <v>234</v>
      </c>
      <c r="F1" s="174" t="s">
        <v>235</v>
      </c>
      <c r="G1" s="174" t="s">
        <v>236</v>
      </c>
    </row>
    <row r="2" spans="1:7" x14ac:dyDescent="0.25">
      <c r="A2" s="163"/>
      <c r="B2" s="164"/>
      <c r="C2" s="164"/>
      <c r="D2" s="165"/>
      <c r="E2" s="166"/>
    </row>
    <row r="3" spans="1:7" x14ac:dyDescent="0.25">
      <c r="A3" s="166"/>
      <c r="B3" s="164"/>
      <c r="C3" s="164"/>
      <c r="D3" s="164"/>
      <c r="E3" s="166"/>
    </row>
    <row r="4" spans="1:7" x14ac:dyDescent="0.25">
      <c r="A4" s="166"/>
      <c r="B4" s="164"/>
      <c r="C4" s="164"/>
      <c r="D4" s="164"/>
      <c r="E4" s="166"/>
    </row>
    <row r="5" spans="1:7" x14ac:dyDescent="0.25">
      <c r="A5" s="166"/>
      <c r="B5" s="164"/>
      <c r="C5" s="164"/>
      <c r="D5" s="164"/>
      <c r="E5" s="166"/>
    </row>
    <row r="6" spans="1:7" x14ac:dyDescent="0.25">
      <c r="A6" s="163"/>
      <c r="B6" s="164"/>
      <c r="C6" s="164"/>
      <c r="D6" s="164"/>
      <c r="E6" s="166"/>
    </row>
    <row r="7" spans="1:7" x14ac:dyDescent="0.25">
      <c r="A7" s="166"/>
      <c r="B7" s="164"/>
      <c r="C7" s="164"/>
      <c r="D7" s="164"/>
      <c r="E7" s="166"/>
    </row>
    <row r="8" spans="1:7" ht="18" x14ac:dyDescent="0.5">
      <c r="A8" s="167"/>
      <c r="B8" s="164"/>
      <c r="C8" s="164"/>
      <c r="D8" s="165"/>
      <c r="E8" s="166"/>
    </row>
    <row r="9" spans="1:7" x14ac:dyDescent="0.25">
      <c r="A9" s="166"/>
      <c r="B9" s="164"/>
      <c r="C9" s="164"/>
      <c r="D9" s="164"/>
      <c r="E9" s="166"/>
    </row>
    <row r="10" spans="1:7" x14ac:dyDescent="0.25">
      <c r="A10" s="166"/>
      <c r="B10" s="164"/>
      <c r="C10" s="164"/>
      <c r="D10" s="164"/>
      <c r="E10" s="166"/>
    </row>
    <row r="11" spans="1:7" x14ac:dyDescent="0.25">
      <c r="A11" s="163"/>
      <c r="B11" s="164"/>
      <c r="C11" s="164"/>
      <c r="D11" s="165"/>
      <c r="E11" s="166"/>
    </row>
    <row r="12" spans="1:7" ht="18" x14ac:dyDescent="0.5">
      <c r="A12" s="168"/>
      <c r="B12" s="164"/>
      <c r="C12" s="164"/>
      <c r="D12" s="164"/>
      <c r="E12" s="166"/>
    </row>
    <row r="13" spans="1:7" x14ac:dyDescent="0.25">
      <c r="A13" s="166"/>
      <c r="B13" s="164"/>
      <c r="C13" s="164"/>
      <c r="D13" s="164"/>
      <c r="E13" s="166"/>
    </row>
    <row r="14" spans="1:7" x14ac:dyDescent="0.25">
      <c r="A14" s="166"/>
      <c r="B14" s="164"/>
      <c r="C14" s="164"/>
      <c r="D14" s="164"/>
      <c r="E14" s="166"/>
    </row>
    <row r="15" spans="1:7" x14ac:dyDescent="0.25">
      <c r="A15" s="163"/>
      <c r="B15" s="164"/>
      <c r="C15" s="164"/>
      <c r="D15" s="164"/>
      <c r="E15" s="166"/>
    </row>
    <row r="16" spans="1:7" x14ac:dyDescent="0.25">
      <c r="A16" s="166"/>
      <c r="B16" s="164"/>
      <c r="C16" s="164"/>
      <c r="D16" s="164"/>
      <c r="E16" s="166"/>
    </row>
    <row r="17" spans="1:5" x14ac:dyDescent="0.25">
      <c r="A17" s="166"/>
      <c r="B17" s="164"/>
      <c r="C17" s="164"/>
      <c r="D17" s="164"/>
      <c r="E17" s="166"/>
    </row>
    <row r="18" spans="1:5" x14ac:dyDescent="0.25">
      <c r="A18" s="166"/>
      <c r="B18" s="164"/>
      <c r="C18" s="164"/>
      <c r="D18" s="165"/>
      <c r="E18" s="166"/>
    </row>
    <row r="19" spans="1:5" x14ac:dyDescent="0.25">
      <c r="A19" s="166"/>
      <c r="B19" s="164"/>
      <c r="C19" s="164"/>
      <c r="D19" s="164"/>
      <c r="E19" s="166"/>
    </row>
    <row r="20" spans="1:5" x14ac:dyDescent="0.25">
      <c r="A20" s="166"/>
      <c r="B20" s="164"/>
      <c r="C20" s="164"/>
      <c r="D20" s="164"/>
      <c r="E20" s="166"/>
    </row>
    <row r="21" spans="1:5" x14ac:dyDescent="0.25">
      <c r="A21" s="163"/>
      <c r="B21" s="164"/>
      <c r="C21" s="164"/>
      <c r="D21" s="165"/>
      <c r="E21" s="166"/>
    </row>
    <row r="22" spans="1:5" x14ac:dyDescent="0.25">
      <c r="A22" s="169"/>
      <c r="B22" s="164"/>
      <c r="C22" s="164"/>
      <c r="D22" s="164"/>
      <c r="E22" s="166"/>
    </row>
    <row r="23" spans="1:5" x14ac:dyDescent="0.25">
      <c r="A23" s="169"/>
      <c r="B23" s="164"/>
      <c r="C23" s="164"/>
      <c r="D23" s="164"/>
      <c r="E23" s="166"/>
    </row>
    <row r="24" spans="1:5" x14ac:dyDescent="0.25">
      <c r="A24" s="166"/>
      <c r="B24" s="164"/>
      <c r="C24" s="164"/>
      <c r="D24" s="164"/>
      <c r="E24" s="166"/>
    </row>
    <row r="25" spans="1:5" x14ac:dyDescent="0.25">
      <c r="A25" s="169"/>
      <c r="B25" s="164"/>
      <c r="C25" s="164"/>
      <c r="D25" s="164"/>
      <c r="E25" s="166"/>
    </row>
  </sheetData>
  <pageMargins left="0.7" right="0.7" top="0.75" bottom="0.75" header="0" footer="0"/>
  <pageSetup orientation="portrait" r:id="rId1"/>
  <headerFooter>
    <oddFooter>&amp;L&amp;A&amp;Rv2009-05-10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00"/>
  <sheetViews>
    <sheetView zoomScaleNormal="100" workbookViewId="0">
      <selection activeCell="A20" sqref="A20"/>
    </sheetView>
  </sheetViews>
  <sheetFormatPr defaultColWidth="14.44140625" defaultRowHeight="15" customHeight="1" x14ac:dyDescent="0.25"/>
  <cols>
    <col min="1" max="2" width="10.33203125" customWidth="1"/>
    <col min="3" max="3" width="118.88671875" customWidth="1"/>
    <col min="4" max="6" width="9.109375" customWidth="1"/>
    <col min="7" max="11" width="10" customWidth="1"/>
  </cols>
  <sheetData>
    <row r="1" spans="1:11" ht="12.75" customHeight="1" x14ac:dyDescent="0.25">
      <c r="A1" s="57" t="s">
        <v>177</v>
      </c>
      <c r="B1" s="149"/>
      <c r="C1" s="3"/>
      <c r="D1" s="57"/>
      <c r="E1" s="57"/>
      <c r="F1" s="57"/>
      <c r="G1" s="57"/>
      <c r="H1" s="57"/>
      <c r="I1" s="57"/>
      <c r="J1" s="57"/>
      <c r="K1" s="57"/>
    </row>
    <row r="2" spans="1:11" ht="12.75" customHeight="1" x14ac:dyDescent="0.25">
      <c r="A2" s="57" t="s">
        <v>86</v>
      </c>
      <c r="B2" s="149" t="s">
        <v>178</v>
      </c>
      <c r="C2" s="3"/>
      <c r="D2" s="57"/>
      <c r="E2" s="57"/>
      <c r="F2" s="57"/>
      <c r="G2" s="57"/>
      <c r="H2" s="57"/>
      <c r="I2" s="57"/>
      <c r="J2" s="57"/>
      <c r="K2" s="57"/>
    </row>
    <row r="3" spans="1:11" ht="13.5" customHeight="1" x14ac:dyDescent="0.25">
      <c r="A3" s="150">
        <v>39474</v>
      </c>
      <c r="B3" s="149" t="s">
        <v>179</v>
      </c>
      <c r="C3" s="3" t="s">
        <v>180</v>
      </c>
      <c r="D3" s="57"/>
      <c r="E3" s="57"/>
      <c r="F3" s="57"/>
      <c r="G3" s="57"/>
      <c r="H3" s="57"/>
      <c r="I3" s="57"/>
      <c r="J3" s="57"/>
      <c r="K3" s="57"/>
    </row>
    <row r="4" spans="1:11" ht="13.5" customHeight="1" x14ac:dyDescent="0.25">
      <c r="A4" s="150">
        <v>39474</v>
      </c>
      <c r="B4" s="149" t="s">
        <v>179</v>
      </c>
      <c r="C4" s="3" t="s">
        <v>181</v>
      </c>
      <c r="D4" s="57"/>
      <c r="E4" s="57"/>
      <c r="F4" s="57"/>
      <c r="G4" s="57"/>
      <c r="H4" s="57"/>
      <c r="I4" s="57"/>
      <c r="J4" s="57"/>
      <c r="K4" s="57"/>
    </row>
    <row r="5" spans="1:11" ht="13.5" customHeight="1" x14ac:dyDescent="0.25">
      <c r="A5" s="150">
        <v>39943</v>
      </c>
      <c r="B5" s="149" t="s">
        <v>182</v>
      </c>
      <c r="C5" s="3" t="s">
        <v>183</v>
      </c>
      <c r="D5" s="57"/>
      <c r="E5" s="57"/>
      <c r="F5" s="57"/>
      <c r="G5" s="57"/>
      <c r="H5" s="57"/>
      <c r="I5" s="57"/>
      <c r="J5" s="57"/>
      <c r="K5" s="57"/>
    </row>
    <row r="6" spans="1:11" ht="13.5" customHeight="1" x14ac:dyDescent="0.25">
      <c r="A6" s="150">
        <v>39943</v>
      </c>
      <c r="B6" s="149" t="s">
        <v>182</v>
      </c>
      <c r="C6" s="3" t="s">
        <v>184</v>
      </c>
      <c r="D6" s="57"/>
      <c r="E6" s="57"/>
      <c r="F6" s="57"/>
      <c r="G6" s="57"/>
      <c r="H6" s="57"/>
      <c r="I6" s="57"/>
      <c r="J6" s="57"/>
      <c r="K6" s="57"/>
    </row>
    <row r="7" spans="1:11" ht="13.5" customHeight="1" x14ac:dyDescent="0.25">
      <c r="A7" s="150">
        <v>39943</v>
      </c>
      <c r="B7" s="149" t="s">
        <v>182</v>
      </c>
      <c r="C7" s="3" t="s">
        <v>185</v>
      </c>
      <c r="D7" s="57"/>
      <c r="E7" s="57"/>
      <c r="F7" s="57"/>
      <c r="G7" s="57"/>
      <c r="H7" s="57"/>
      <c r="I7" s="57"/>
      <c r="J7" s="57"/>
      <c r="K7" s="57"/>
    </row>
    <row r="8" spans="1:11" ht="13.5" customHeight="1" x14ac:dyDescent="0.25">
      <c r="A8" s="150">
        <v>40345</v>
      </c>
      <c r="B8" s="149" t="s">
        <v>186</v>
      </c>
      <c r="C8" s="3" t="s">
        <v>187</v>
      </c>
      <c r="D8" s="57"/>
      <c r="E8" s="57"/>
      <c r="F8" s="57"/>
      <c r="G8" s="57"/>
      <c r="H8" s="57"/>
      <c r="I8" s="57"/>
      <c r="J8" s="57"/>
      <c r="K8" s="57"/>
    </row>
    <row r="9" spans="1:11" ht="13.5" customHeight="1" x14ac:dyDescent="0.25">
      <c r="A9" s="150">
        <v>40910</v>
      </c>
      <c r="B9" s="149" t="s">
        <v>188</v>
      </c>
      <c r="C9" s="3" t="s">
        <v>189</v>
      </c>
      <c r="D9" s="57"/>
      <c r="E9" s="57"/>
      <c r="F9" s="57"/>
      <c r="G9" s="57"/>
      <c r="H9" s="57"/>
      <c r="I9" s="57"/>
      <c r="J9" s="57"/>
      <c r="K9" s="57"/>
    </row>
    <row r="10" spans="1:11" ht="13.5" customHeight="1" x14ac:dyDescent="0.25">
      <c r="A10" s="150">
        <v>44378</v>
      </c>
      <c r="B10" s="149" t="s">
        <v>190</v>
      </c>
      <c r="C10" s="3" t="s">
        <v>191</v>
      </c>
      <c r="D10" s="57"/>
      <c r="E10" s="57"/>
      <c r="F10" s="57"/>
      <c r="G10" s="57"/>
      <c r="H10" s="57"/>
      <c r="I10" s="57"/>
      <c r="J10" s="57"/>
      <c r="K10" s="57"/>
    </row>
    <row r="11" spans="1:11" ht="13.5" customHeight="1" x14ac:dyDescent="0.25">
      <c r="A11" s="150">
        <v>44431</v>
      </c>
      <c r="B11" s="149" t="s">
        <v>192</v>
      </c>
      <c r="C11" s="3" t="s">
        <v>193</v>
      </c>
      <c r="D11" s="57"/>
      <c r="E11" s="57"/>
      <c r="F11" s="57"/>
      <c r="G11" s="57"/>
      <c r="H11" s="57"/>
      <c r="I11" s="57"/>
      <c r="J11" s="57"/>
      <c r="K11" s="57"/>
    </row>
    <row r="12" spans="1:11" ht="42" customHeight="1" x14ac:dyDescent="0.25">
      <c r="A12" s="150">
        <v>44477</v>
      </c>
      <c r="B12" s="149" t="s">
        <v>194</v>
      </c>
      <c r="C12" s="3" t="s">
        <v>195</v>
      </c>
      <c r="D12" s="57"/>
      <c r="E12" s="57"/>
      <c r="F12" s="57"/>
      <c r="G12" s="57"/>
      <c r="H12" s="57"/>
      <c r="I12" s="57"/>
      <c r="J12" s="57"/>
      <c r="K12" s="57"/>
    </row>
    <row r="13" spans="1:11" ht="27.75" customHeight="1" x14ac:dyDescent="0.25">
      <c r="A13" s="150">
        <v>44614</v>
      </c>
      <c r="B13" s="149" t="s">
        <v>196</v>
      </c>
      <c r="C13" s="3" t="s">
        <v>197</v>
      </c>
      <c r="D13" s="57"/>
      <c r="E13" s="57"/>
      <c r="F13" s="57"/>
      <c r="G13" s="57"/>
      <c r="H13" s="57"/>
      <c r="I13" s="57"/>
      <c r="J13" s="57"/>
      <c r="K13" s="57"/>
    </row>
    <row r="14" spans="1:11" ht="12.75" customHeight="1" x14ac:dyDescent="0.25">
      <c r="A14" s="161">
        <v>44861</v>
      </c>
      <c r="B14" s="149" t="s">
        <v>226</v>
      </c>
      <c r="C14" s="3" t="s">
        <v>227</v>
      </c>
      <c r="D14" s="57"/>
      <c r="E14" s="57"/>
      <c r="F14" s="57"/>
      <c r="G14" s="57"/>
      <c r="H14" s="57"/>
      <c r="I14" s="57"/>
      <c r="J14" s="57"/>
      <c r="K14" s="57"/>
    </row>
    <row r="15" spans="1:11" ht="26.4" x14ac:dyDescent="0.25">
      <c r="A15" s="161">
        <v>45013</v>
      </c>
      <c r="B15" s="149" t="s">
        <v>228</v>
      </c>
      <c r="C15" s="3" t="s">
        <v>229</v>
      </c>
      <c r="D15" s="57"/>
      <c r="E15" s="57"/>
      <c r="F15" s="57"/>
      <c r="G15" s="57"/>
      <c r="H15" s="57"/>
      <c r="I15" s="57"/>
      <c r="J15" s="57"/>
      <c r="K15" s="57"/>
    </row>
    <row r="16" spans="1:11" ht="12.75" customHeight="1" x14ac:dyDescent="0.25">
      <c r="A16" s="161">
        <v>45115</v>
      </c>
      <c r="B16" s="162" t="s">
        <v>230</v>
      </c>
      <c r="C16" s="3" t="s">
        <v>231</v>
      </c>
      <c r="D16" s="57"/>
      <c r="E16" s="57"/>
      <c r="F16" s="57"/>
      <c r="G16" s="57"/>
      <c r="H16" s="57"/>
      <c r="I16" s="57"/>
      <c r="J16" s="57"/>
      <c r="K16" s="57"/>
    </row>
    <row r="17" spans="1:11" ht="26.4" x14ac:dyDescent="0.25">
      <c r="A17" s="161">
        <v>45229</v>
      </c>
      <c r="B17" s="149" t="s">
        <v>232</v>
      </c>
      <c r="C17" s="3" t="s">
        <v>233</v>
      </c>
      <c r="D17" s="57"/>
      <c r="E17" s="57"/>
      <c r="F17" s="57"/>
      <c r="G17" s="57"/>
      <c r="H17" s="57"/>
      <c r="I17" s="57"/>
      <c r="J17" s="57"/>
      <c r="K17" s="57"/>
    </row>
    <row r="18" spans="1:11" ht="12.75" customHeight="1" x14ac:dyDescent="0.25">
      <c r="A18" s="150">
        <v>45383</v>
      </c>
      <c r="B18" s="149" t="s">
        <v>241</v>
      </c>
      <c r="C18" s="3" t="s">
        <v>242</v>
      </c>
      <c r="D18" s="57"/>
      <c r="E18" s="57"/>
      <c r="F18" s="57"/>
      <c r="G18" s="57"/>
      <c r="H18" s="57"/>
      <c r="I18" s="57"/>
      <c r="J18" s="57"/>
      <c r="K18" s="57"/>
    </row>
    <row r="19" spans="1:11" ht="12.75" customHeight="1" x14ac:dyDescent="0.25">
      <c r="A19" s="150">
        <v>45593</v>
      </c>
      <c r="B19" s="149" t="s">
        <v>247</v>
      </c>
      <c r="C19" s="3" t="s">
        <v>248</v>
      </c>
      <c r="D19" s="57"/>
      <c r="E19" s="57"/>
      <c r="F19" s="57"/>
      <c r="G19" s="57"/>
      <c r="H19" s="57"/>
      <c r="I19" s="57"/>
      <c r="J19" s="57"/>
      <c r="K19" s="57"/>
    </row>
    <row r="20" spans="1:11" ht="12.75" customHeight="1" x14ac:dyDescent="0.25">
      <c r="A20" s="57"/>
      <c r="B20" s="149"/>
      <c r="C20" s="3"/>
      <c r="D20" s="57"/>
      <c r="E20" s="57"/>
      <c r="F20" s="57"/>
      <c r="G20" s="57"/>
      <c r="H20" s="57"/>
      <c r="I20" s="57"/>
      <c r="J20" s="57"/>
      <c r="K20" s="57"/>
    </row>
    <row r="21" spans="1:11" ht="12.75" customHeight="1" x14ac:dyDescent="0.25">
      <c r="A21" s="57"/>
      <c r="B21" s="149"/>
      <c r="C21" s="3"/>
      <c r="D21" s="57"/>
      <c r="E21" s="57"/>
      <c r="F21" s="57"/>
      <c r="G21" s="57"/>
      <c r="H21" s="57"/>
      <c r="I21" s="57"/>
      <c r="J21" s="57"/>
      <c r="K21" s="57"/>
    </row>
    <row r="22" spans="1:11" ht="12.75" customHeight="1" x14ac:dyDescent="0.25">
      <c r="A22" s="57"/>
      <c r="B22" s="149"/>
      <c r="C22" s="3"/>
      <c r="D22" s="57"/>
      <c r="E22" s="57"/>
      <c r="F22" s="57"/>
      <c r="G22" s="57"/>
      <c r="H22" s="57"/>
      <c r="I22" s="57"/>
      <c r="J22" s="57"/>
      <c r="K22" s="57"/>
    </row>
    <row r="23" spans="1:11" ht="12.75" customHeight="1" x14ac:dyDescent="0.25">
      <c r="A23" s="57"/>
      <c r="B23" s="149"/>
      <c r="C23" s="3"/>
      <c r="D23" s="57"/>
      <c r="E23" s="57"/>
      <c r="F23" s="57"/>
      <c r="G23" s="57"/>
      <c r="H23" s="57"/>
      <c r="I23" s="57"/>
      <c r="J23" s="57"/>
      <c r="K23" s="57"/>
    </row>
    <row r="24" spans="1:11" ht="12.75" customHeight="1" x14ac:dyDescent="0.25">
      <c r="A24" s="57"/>
      <c r="B24" s="149"/>
      <c r="C24" s="3"/>
      <c r="D24" s="57"/>
      <c r="E24" s="57"/>
      <c r="F24" s="57"/>
      <c r="G24" s="57"/>
      <c r="H24" s="57"/>
      <c r="I24" s="57"/>
      <c r="J24" s="57"/>
      <c r="K24" s="57"/>
    </row>
    <row r="25" spans="1:11" ht="12.75" customHeight="1" x14ac:dyDescent="0.25">
      <c r="A25" s="57"/>
      <c r="B25" s="149"/>
      <c r="C25" s="3"/>
      <c r="D25" s="57"/>
      <c r="E25" s="57"/>
      <c r="F25" s="57"/>
      <c r="G25" s="57"/>
      <c r="H25" s="57"/>
      <c r="I25" s="57"/>
      <c r="J25" s="57"/>
      <c r="K25" s="57"/>
    </row>
    <row r="26" spans="1:11" ht="12.75" customHeight="1" x14ac:dyDescent="0.25">
      <c r="A26" s="57"/>
      <c r="B26" s="149"/>
      <c r="C26" s="3"/>
      <c r="D26" s="57"/>
      <c r="E26" s="57"/>
      <c r="F26" s="57"/>
      <c r="G26" s="57"/>
      <c r="H26" s="57"/>
      <c r="I26" s="57"/>
      <c r="J26" s="57"/>
      <c r="K26" s="57"/>
    </row>
    <row r="27" spans="1:11" ht="12.75" customHeight="1" x14ac:dyDescent="0.25">
      <c r="A27" s="57"/>
      <c r="B27" s="149"/>
      <c r="C27" s="3"/>
      <c r="D27" s="57"/>
      <c r="E27" s="57"/>
      <c r="F27" s="57"/>
      <c r="G27" s="57"/>
      <c r="H27" s="57"/>
      <c r="I27" s="57"/>
      <c r="J27" s="57"/>
      <c r="K27" s="57"/>
    </row>
    <row r="28" spans="1:11" ht="12.75" customHeight="1" x14ac:dyDescent="0.25">
      <c r="A28" s="57"/>
      <c r="B28" s="149"/>
      <c r="C28" s="3"/>
      <c r="D28" s="57"/>
      <c r="E28" s="57"/>
      <c r="F28" s="57"/>
      <c r="G28" s="57"/>
      <c r="H28" s="57"/>
      <c r="I28" s="57"/>
      <c r="J28" s="57"/>
      <c r="K28" s="57"/>
    </row>
    <row r="29" spans="1:11" ht="12.75" customHeight="1" x14ac:dyDescent="0.25">
      <c r="A29" s="57"/>
      <c r="B29" s="149"/>
      <c r="C29" s="3"/>
      <c r="D29" s="57"/>
      <c r="E29" s="57"/>
      <c r="F29" s="57"/>
      <c r="G29" s="57"/>
      <c r="H29" s="57"/>
      <c r="I29" s="57"/>
      <c r="J29" s="57"/>
      <c r="K29" s="57"/>
    </row>
    <row r="30" spans="1:11" ht="12.75" customHeight="1" x14ac:dyDescent="0.25">
      <c r="A30" s="57"/>
      <c r="B30" s="149"/>
      <c r="C30" s="3"/>
      <c r="D30" s="57"/>
      <c r="E30" s="57"/>
      <c r="F30" s="57"/>
      <c r="G30" s="57"/>
      <c r="H30" s="57"/>
      <c r="I30" s="57"/>
      <c r="J30" s="57"/>
      <c r="K30" s="57"/>
    </row>
    <row r="31" spans="1:11" ht="12.75" customHeight="1" x14ac:dyDescent="0.25">
      <c r="A31" s="57"/>
      <c r="B31" s="149"/>
      <c r="C31" s="3"/>
      <c r="D31" s="57"/>
      <c r="E31" s="57"/>
      <c r="F31" s="57"/>
      <c r="G31" s="57"/>
      <c r="H31" s="57"/>
      <c r="I31" s="57"/>
      <c r="J31" s="57"/>
      <c r="K31" s="57"/>
    </row>
    <row r="32" spans="1:11" ht="12.75" customHeight="1" x14ac:dyDescent="0.25">
      <c r="A32" s="57"/>
      <c r="B32" s="149"/>
      <c r="C32" s="3"/>
      <c r="D32" s="57"/>
      <c r="E32" s="57"/>
      <c r="F32" s="57"/>
      <c r="G32" s="57"/>
      <c r="H32" s="57"/>
      <c r="I32" s="57"/>
      <c r="J32" s="57"/>
      <c r="K32" s="57"/>
    </row>
    <row r="33" spans="1:11" ht="12.75" customHeight="1" x14ac:dyDescent="0.25">
      <c r="A33" s="57"/>
      <c r="B33" s="149"/>
      <c r="C33" s="3"/>
      <c r="D33" s="57"/>
      <c r="E33" s="57"/>
      <c r="F33" s="57"/>
      <c r="G33" s="57"/>
      <c r="H33" s="57"/>
      <c r="I33" s="57"/>
      <c r="J33" s="57"/>
      <c r="K33" s="57"/>
    </row>
    <row r="34" spans="1:11" ht="12.75" customHeight="1" x14ac:dyDescent="0.25">
      <c r="A34" s="57"/>
      <c r="B34" s="149"/>
      <c r="C34" s="3"/>
      <c r="D34" s="57"/>
      <c r="E34" s="57"/>
      <c r="F34" s="57"/>
      <c r="G34" s="57"/>
      <c r="H34" s="57"/>
      <c r="I34" s="57"/>
      <c r="J34" s="57"/>
      <c r="K34" s="57"/>
    </row>
    <row r="35" spans="1:11" ht="12.75" customHeight="1" x14ac:dyDescent="0.25">
      <c r="A35" s="57"/>
      <c r="B35" s="149"/>
      <c r="C35" s="3"/>
      <c r="D35" s="57"/>
      <c r="E35" s="57"/>
      <c r="F35" s="57"/>
      <c r="G35" s="57"/>
      <c r="H35" s="57"/>
      <c r="I35" s="57"/>
      <c r="J35" s="57"/>
      <c r="K35" s="57"/>
    </row>
    <row r="36" spans="1:11" ht="12.75" customHeight="1" x14ac:dyDescent="0.25">
      <c r="A36" s="57"/>
      <c r="B36" s="149"/>
      <c r="C36" s="3"/>
      <c r="D36" s="57"/>
      <c r="E36" s="57"/>
      <c r="F36" s="57"/>
      <c r="G36" s="57"/>
      <c r="H36" s="57"/>
      <c r="I36" s="57"/>
      <c r="J36" s="57"/>
      <c r="K36" s="57"/>
    </row>
    <row r="37" spans="1:11" ht="12.75" customHeight="1" x14ac:dyDescent="0.25">
      <c r="A37" s="57"/>
      <c r="B37" s="149"/>
      <c r="C37" s="3"/>
      <c r="D37" s="57"/>
      <c r="E37" s="57"/>
      <c r="F37" s="57"/>
      <c r="G37" s="57"/>
      <c r="H37" s="57"/>
      <c r="I37" s="57"/>
      <c r="J37" s="57"/>
      <c r="K37" s="57"/>
    </row>
    <row r="38" spans="1:11" ht="12.75" customHeight="1" x14ac:dyDescent="0.25">
      <c r="A38" s="57"/>
      <c r="B38" s="149"/>
      <c r="C38" s="3"/>
      <c r="D38" s="57"/>
      <c r="E38" s="57"/>
      <c r="F38" s="57"/>
      <c r="G38" s="57"/>
      <c r="H38" s="57"/>
      <c r="I38" s="57"/>
      <c r="J38" s="57"/>
      <c r="K38" s="57"/>
    </row>
    <row r="39" spans="1:11" ht="12.75" customHeight="1" x14ac:dyDescent="0.25">
      <c r="A39" s="57"/>
      <c r="B39" s="149"/>
      <c r="C39" s="3"/>
      <c r="D39" s="57"/>
      <c r="E39" s="57"/>
      <c r="F39" s="57"/>
      <c r="G39" s="57"/>
      <c r="H39" s="57"/>
      <c r="I39" s="57"/>
      <c r="J39" s="57"/>
      <c r="K39" s="57"/>
    </row>
    <row r="40" spans="1:11" ht="12.75" customHeight="1" x14ac:dyDescent="0.25">
      <c r="A40" s="57"/>
      <c r="B40" s="149"/>
      <c r="C40" s="3"/>
      <c r="D40" s="57"/>
      <c r="E40" s="57"/>
      <c r="F40" s="57"/>
      <c r="G40" s="57"/>
      <c r="H40" s="57"/>
      <c r="I40" s="57"/>
      <c r="J40" s="57"/>
      <c r="K40" s="57"/>
    </row>
    <row r="41" spans="1:11" ht="12.75" customHeight="1" x14ac:dyDescent="0.25">
      <c r="A41" s="57"/>
      <c r="B41" s="149"/>
      <c r="C41" s="3"/>
      <c r="D41" s="57"/>
      <c r="E41" s="57"/>
      <c r="F41" s="57"/>
      <c r="G41" s="57"/>
      <c r="H41" s="57"/>
      <c r="I41" s="57"/>
      <c r="J41" s="57"/>
      <c r="K41" s="57"/>
    </row>
    <row r="42" spans="1:11" ht="12.75" customHeight="1" x14ac:dyDescent="0.25">
      <c r="A42" s="57"/>
      <c r="B42" s="149"/>
      <c r="C42" s="3"/>
      <c r="D42" s="57"/>
      <c r="E42" s="57"/>
      <c r="F42" s="57"/>
      <c r="G42" s="57"/>
      <c r="H42" s="57"/>
      <c r="I42" s="57"/>
      <c r="J42" s="57"/>
      <c r="K42" s="57"/>
    </row>
    <row r="43" spans="1:11" ht="12.75" customHeight="1" x14ac:dyDescent="0.25">
      <c r="A43" s="57"/>
      <c r="B43" s="149"/>
      <c r="C43" s="3"/>
      <c r="D43" s="57"/>
      <c r="E43" s="57"/>
      <c r="F43" s="57"/>
      <c r="G43" s="57"/>
      <c r="H43" s="57"/>
      <c r="I43" s="57"/>
      <c r="J43" s="57"/>
      <c r="K43" s="57"/>
    </row>
    <row r="44" spans="1:11" ht="12.75" customHeight="1" x14ac:dyDescent="0.25">
      <c r="A44" s="57"/>
      <c r="B44" s="149"/>
      <c r="C44" s="3"/>
      <c r="D44" s="57"/>
      <c r="E44" s="57"/>
      <c r="F44" s="57"/>
      <c r="G44" s="57"/>
      <c r="H44" s="57"/>
      <c r="I44" s="57"/>
      <c r="J44" s="57"/>
      <c r="K44" s="57"/>
    </row>
    <row r="45" spans="1:11" ht="12.75" customHeight="1" x14ac:dyDescent="0.25">
      <c r="A45" s="57"/>
      <c r="B45" s="149"/>
      <c r="C45" s="3"/>
      <c r="D45" s="57"/>
      <c r="E45" s="57"/>
      <c r="F45" s="57"/>
      <c r="G45" s="57"/>
      <c r="H45" s="57"/>
      <c r="I45" s="57"/>
      <c r="J45" s="57"/>
      <c r="K45" s="57"/>
    </row>
    <row r="46" spans="1:11" ht="12.75" customHeight="1" x14ac:dyDescent="0.25">
      <c r="A46" s="57"/>
      <c r="B46" s="149"/>
      <c r="C46" s="3"/>
      <c r="D46" s="57"/>
      <c r="E46" s="57"/>
      <c r="F46" s="57"/>
      <c r="G46" s="57"/>
      <c r="H46" s="57"/>
      <c r="I46" s="57"/>
      <c r="J46" s="57"/>
      <c r="K46" s="57"/>
    </row>
    <row r="47" spans="1:11" ht="12.75" customHeight="1" x14ac:dyDescent="0.25">
      <c r="A47" s="57"/>
      <c r="B47" s="149"/>
      <c r="C47" s="3"/>
      <c r="D47" s="57"/>
      <c r="E47" s="57"/>
      <c r="F47" s="57"/>
      <c r="G47" s="57"/>
      <c r="H47" s="57"/>
      <c r="I47" s="57"/>
      <c r="J47" s="57"/>
      <c r="K47" s="57"/>
    </row>
    <row r="48" spans="1:11" ht="12.75" customHeight="1" x14ac:dyDescent="0.25">
      <c r="A48" s="57"/>
      <c r="B48" s="149"/>
      <c r="C48" s="3"/>
      <c r="D48" s="57"/>
      <c r="E48" s="57"/>
      <c r="F48" s="57"/>
      <c r="G48" s="57"/>
      <c r="H48" s="57"/>
      <c r="I48" s="57"/>
      <c r="J48" s="57"/>
      <c r="K48" s="57"/>
    </row>
    <row r="49" spans="1:11" ht="12.75" customHeight="1" x14ac:dyDescent="0.25">
      <c r="A49" s="57"/>
      <c r="B49" s="149"/>
      <c r="C49" s="3"/>
      <c r="D49" s="57"/>
      <c r="E49" s="57"/>
      <c r="F49" s="57"/>
      <c r="G49" s="57"/>
      <c r="H49" s="57"/>
      <c r="I49" s="57"/>
      <c r="J49" s="57"/>
      <c r="K49" s="57"/>
    </row>
    <row r="50" spans="1:11" ht="12.75" customHeight="1" x14ac:dyDescent="0.25">
      <c r="A50" s="57"/>
      <c r="B50" s="149"/>
      <c r="C50" s="3"/>
      <c r="D50" s="57"/>
      <c r="E50" s="57"/>
      <c r="F50" s="57"/>
      <c r="G50" s="57"/>
      <c r="H50" s="57"/>
      <c r="I50" s="57"/>
      <c r="J50" s="57"/>
      <c r="K50" s="57"/>
    </row>
    <row r="51" spans="1:11" ht="12.75" customHeight="1" x14ac:dyDescent="0.25">
      <c r="A51" s="57"/>
      <c r="B51" s="149"/>
      <c r="C51" s="3"/>
      <c r="D51" s="57"/>
      <c r="E51" s="57"/>
      <c r="F51" s="57"/>
      <c r="G51" s="57"/>
      <c r="H51" s="57"/>
      <c r="I51" s="57"/>
      <c r="J51" s="57"/>
      <c r="K51" s="57"/>
    </row>
    <row r="52" spans="1:11" ht="12.75" customHeight="1" x14ac:dyDescent="0.25">
      <c r="A52" s="57"/>
      <c r="B52" s="149"/>
      <c r="C52" s="3"/>
      <c r="D52" s="57"/>
      <c r="E52" s="57"/>
      <c r="F52" s="57"/>
      <c r="G52" s="57"/>
      <c r="H52" s="57"/>
      <c r="I52" s="57"/>
      <c r="J52" s="57"/>
      <c r="K52" s="57"/>
    </row>
    <row r="53" spans="1:11" ht="12.75" customHeight="1" x14ac:dyDescent="0.25">
      <c r="A53" s="57"/>
      <c r="B53" s="149"/>
      <c r="C53" s="3"/>
      <c r="D53" s="57"/>
      <c r="E53" s="57"/>
      <c r="F53" s="57"/>
      <c r="G53" s="57"/>
      <c r="H53" s="57"/>
      <c r="I53" s="57"/>
      <c r="J53" s="57"/>
      <c r="K53" s="57"/>
    </row>
    <row r="54" spans="1:11" ht="12.75" customHeight="1" x14ac:dyDescent="0.25">
      <c r="A54" s="57"/>
      <c r="B54" s="149"/>
      <c r="C54" s="3"/>
      <c r="D54" s="57"/>
      <c r="E54" s="57"/>
      <c r="F54" s="57"/>
      <c r="G54" s="57"/>
      <c r="H54" s="57"/>
      <c r="I54" s="57"/>
      <c r="J54" s="57"/>
      <c r="K54" s="57"/>
    </row>
    <row r="55" spans="1:11" ht="12.75" customHeight="1" x14ac:dyDescent="0.25">
      <c r="A55" s="57"/>
      <c r="B55" s="149"/>
      <c r="C55" s="3"/>
      <c r="D55" s="57"/>
      <c r="E55" s="57"/>
      <c r="F55" s="57"/>
      <c r="G55" s="57"/>
      <c r="H55" s="57"/>
      <c r="I55" s="57"/>
      <c r="J55" s="57"/>
      <c r="K55" s="57"/>
    </row>
    <row r="56" spans="1:11" ht="12.75" customHeight="1" x14ac:dyDescent="0.25">
      <c r="A56" s="57"/>
      <c r="B56" s="149"/>
      <c r="C56" s="3"/>
      <c r="D56" s="57"/>
      <c r="E56" s="57"/>
      <c r="F56" s="57"/>
      <c r="G56" s="57"/>
      <c r="H56" s="57"/>
      <c r="I56" s="57"/>
      <c r="J56" s="57"/>
      <c r="K56" s="57"/>
    </row>
    <row r="57" spans="1:11" ht="12.75" customHeight="1" x14ac:dyDescent="0.25">
      <c r="A57" s="57"/>
      <c r="B57" s="149"/>
      <c r="C57" s="3"/>
      <c r="D57" s="57"/>
      <c r="E57" s="57"/>
      <c r="F57" s="57"/>
      <c r="G57" s="57"/>
      <c r="H57" s="57"/>
      <c r="I57" s="57"/>
      <c r="J57" s="57"/>
      <c r="K57" s="57"/>
    </row>
    <row r="58" spans="1:11" ht="12.75" customHeight="1" x14ac:dyDescent="0.25">
      <c r="A58" s="57"/>
      <c r="B58" s="149"/>
      <c r="C58" s="3"/>
      <c r="D58" s="57"/>
      <c r="E58" s="57"/>
      <c r="F58" s="57"/>
      <c r="G58" s="57"/>
      <c r="H58" s="57"/>
      <c r="I58" s="57"/>
      <c r="J58" s="57"/>
      <c r="K58" s="57"/>
    </row>
    <row r="59" spans="1:11" ht="12.75" customHeight="1" x14ac:dyDescent="0.25">
      <c r="A59" s="57"/>
      <c r="B59" s="149"/>
      <c r="C59" s="3"/>
      <c r="D59" s="57"/>
      <c r="E59" s="57"/>
      <c r="F59" s="57"/>
      <c r="G59" s="57"/>
      <c r="H59" s="57"/>
      <c r="I59" s="57"/>
      <c r="J59" s="57"/>
      <c r="K59" s="57"/>
    </row>
    <row r="60" spans="1:11" ht="12.75" customHeight="1" x14ac:dyDescent="0.25">
      <c r="A60" s="57"/>
      <c r="B60" s="149"/>
      <c r="C60" s="3"/>
      <c r="D60" s="57"/>
      <c r="E60" s="57"/>
      <c r="F60" s="57"/>
      <c r="G60" s="57"/>
      <c r="H60" s="57"/>
      <c r="I60" s="57"/>
      <c r="J60" s="57"/>
      <c r="K60" s="57"/>
    </row>
    <row r="61" spans="1:11" ht="12.75" customHeight="1" x14ac:dyDescent="0.25">
      <c r="A61" s="57"/>
      <c r="B61" s="149"/>
      <c r="C61" s="3"/>
      <c r="D61" s="57"/>
      <c r="E61" s="57"/>
      <c r="F61" s="57"/>
      <c r="G61" s="57"/>
      <c r="H61" s="57"/>
      <c r="I61" s="57"/>
      <c r="J61" s="57"/>
      <c r="K61" s="57"/>
    </row>
    <row r="62" spans="1:11" ht="12.75" customHeight="1" x14ac:dyDescent="0.25">
      <c r="A62" s="57"/>
      <c r="B62" s="149"/>
      <c r="C62" s="3"/>
      <c r="D62" s="57"/>
      <c r="E62" s="57"/>
      <c r="F62" s="57"/>
      <c r="G62" s="57"/>
      <c r="H62" s="57"/>
      <c r="I62" s="57"/>
      <c r="J62" s="57"/>
      <c r="K62" s="57"/>
    </row>
    <row r="63" spans="1:11" ht="12.75" customHeight="1" x14ac:dyDescent="0.25">
      <c r="A63" s="57"/>
      <c r="B63" s="149"/>
      <c r="C63" s="3"/>
      <c r="D63" s="57"/>
      <c r="E63" s="57"/>
      <c r="F63" s="57"/>
      <c r="G63" s="57"/>
      <c r="H63" s="57"/>
      <c r="I63" s="57"/>
      <c r="J63" s="57"/>
      <c r="K63" s="57"/>
    </row>
    <row r="64" spans="1:11" ht="12.75" customHeight="1" x14ac:dyDescent="0.25">
      <c r="A64" s="57"/>
      <c r="B64" s="149"/>
      <c r="C64" s="3"/>
      <c r="D64" s="57"/>
      <c r="E64" s="57"/>
      <c r="F64" s="57"/>
      <c r="G64" s="57"/>
      <c r="H64" s="57"/>
      <c r="I64" s="57"/>
      <c r="J64" s="57"/>
      <c r="K64" s="57"/>
    </row>
    <row r="65" spans="1:11" ht="12.75" customHeight="1" x14ac:dyDescent="0.25">
      <c r="A65" s="57"/>
      <c r="B65" s="149"/>
      <c r="C65" s="3"/>
      <c r="D65" s="57"/>
      <c r="E65" s="57"/>
      <c r="F65" s="57"/>
      <c r="G65" s="57"/>
      <c r="H65" s="57"/>
      <c r="I65" s="57"/>
      <c r="J65" s="57"/>
      <c r="K65" s="57"/>
    </row>
    <row r="66" spans="1:11" ht="12.75" customHeight="1" x14ac:dyDescent="0.25">
      <c r="A66" s="57"/>
      <c r="B66" s="149"/>
      <c r="C66" s="3"/>
      <c r="D66" s="57"/>
      <c r="E66" s="57"/>
      <c r="F66" s="57"/>
      <c r="G66" s="57"/>
      <c r="H66" s="57"/>
      <c r="I66" s="57"/>
      <c r="J66" s="57"/>
      <c r="K66" s="57"/>
    </row>
    <row r="67" spans="1:11" ht="12.75" customHeight="1" x14ac:dyDescent="0.25">
      <c r="A67" s="57"/>
      <c r="B67" s="149"/>
      <c r="C67" s="3"/>
      <c r="D67" s="57"/>
      <c r="E67" s="57"/>
      <c r="F67" s="57"/>
      <c r="G67" s="57"/>
      <c r="H67" s="57"/>
      <c r="I67" s="57"/>
      <c r="J67" s="57"/>
      <c r="K67" s="57"/>
    </row>
    <row r="68" spans="1:11" ht="12.75" customHeight="1" x14ac:dyDescent="0.25">
      <c r="A68" s="57"/>
      <c r="B68" s="149"/>
      <c r="C68" s="3"/>
      <c r="D68" s="57"/>
      <c r="E68" s="57"/>
      <c r="F68" s="57"/>
      <c r="G68" s="57"/>
      <c r="H68" s="57"/>
      <c r="I68" s="57"/>
      <c r="J68" s="57"/>
      <c r="K68" s="57"/>
    </row>
    <row r="69" spans="1:11" ht="12.75" customHeight="1" x14ac:dyDescent="0.25">
      <c r="A69" s="57"/>
      <c r="B69" s="149"/>
      <c r="C69" s="3"/>
      <c r="D69" s="57"/>
      <c r="E69" s="57"/>
      <c r="F69" s="57"/>
      <c r="G69" s="57"/>
      <c r="H69" s="57"/>
      <c r="I69" s="57"/>
      <c r="J69" s="57"/>
      <c r="K69" s="57"/>
    </row>
    <row r="70" spans="1:11" ht="12.75" customHeight="1" x14ac:dyDescent="0.25">
      <c r="A70" s="57"/>
      <c r="B70" s="149"/>
      <c r="C70" s="3"/>
      <c r="D70" s="57"/>
      <c r="E70" s="57"/>
      <c r="F70" s="57"/>
      <c r="G70" s="57"/>
      <c r="H70" s="57"/>
      <c r="I70" s="57"/>
      <c r="J70" s="57"/>
      <c r="K70" s="57"/>
    </row>
    <row r="71" spans="1:11" ht="12.75" customHeight="1" x14ac:dyDescent="0.25">
      <c r="A71" s="57"/>
      <c r="B71" s="149"/>
      <c r="C71" s="3"/>
      <c r="D71" s="57"/>
      <c r="E71" s="57"/>
      <c r="F71" s="57"/>
      <c r="G71" s="57"/>
      <c r="H71" s="57"/>
      <c r="I71" s="57"/>
      <c r="J71" s="57"/>
      <c r="K71" s="57"/>
    </row>
    <row r="72" spans="1:11" ht="12.75" customHeight="1" x14ac:dyDescent="0.25">
      <c r="A72" s="57"/>
      <c r="B72" s="149"/>
      <c r="C72" s="3"/>
      <c r="D72" s="57"/>
      <c r="E72" s="57"/>
      <c r="F72" s="57"/>
      <c r="G72" s="57"/>
      <c r="H72" s="57"/>
      <c r="I72" s="57"/>
      <c r="J72" s="57"/>
      <c r="K72" s="57"/>
    </row>
    <row r="73" spans="1:11" ht="12.75" customHeight="1" x14ac:dyDescent="0.25">
      <c r="A73" s="57"/>
      <c r="B73" s="149"/>
      <c r="C73" s="3"/>
      <c r="D73" s="57"/>
      <c r="E73" s="57"/>
      <c r="F73" s="57"/>
      <c r="G73" s="57"/>
      <c r="H73" s="57"/>
      <c r="I73" s="57"/>
      <c r="J73" s="57"/>
      <c r="K73" s="57"/>
    </row>
    <row r="74" spans="1:11" ht="12.75" customHeight="1" x14ac:dyDescent="0.25">
      <c r="A74" s="57"/>
      <c r="B74" s="149"/>
      <c r="C74" s="3"/>
      <c r="D74" s="57"/>
      <c r="E74" s="57"/>
      <c r="F74" s="57"/>
      <c r="G74" s="57"/>
      <c r="H74" s="57"/>
      <c r="I74" s="57"/>
      <c r="J74" s="57"/>
      <c r="K74" s="57"/>
    </row>
    <row r="75" spans="1:11" ht="12.75" customHeight="1" x14ac:dyDescent="0.25">
      <c r="A75" s="57"/>
      <c r="B75" s="149"/>
      <c r="C75" s="3"/>
      <c r="D75" s="57"/>
      <c r="E75" s="57"/>
      <c r="F75" s="57"/>
      <c r="G75" s="57"/>
      <c r="H75" s="57"/>
      <c r="I75" s="57"/>
      <c r="J75" s="57"/>
      <c r="K75" s="57"/>
    </row>
    <row r="76" spans="1:11" ht="12.75" customHeight="1" x14ac:dyDescent="0.25">
      <c r="A76" s="57"/>
      <c r="B76" s="149"/>
      <c r="C76" s="3"/>
      <c r="D76" s="57"/>
      <c r="E76" s="57"/>
      <c r="F76" s="57"/>
      <c r="G76" s="57"/>
      <c r="H76" s="57"/>
      <c r="I76" s="57"/>
      <c r="J76" s="57"/>
      <c r="K76" s="57"/>
    </row>
    <row r="77" spans="1:11" ht="12.75" customHeight="1" x14ac:dyDescent="0.25">
      <c r="A77" s="57"/>
      <c r="B77" s="149"/>
      <c r="C77" s="3"/>
      <c r="D77" s="57"/>
      <c r="E77" s="57"/>
      <c r="F77" s="57"/>
      <c r="G77" s="57"/>
      <c r="H77" s="57"/>
      <c r="I77" s="57"/>
      <c r="J77" s="57"/>
      <c r="K77" s="57"/>
    </row>
    <row r="78" spans="1:11" ht="12.75" customHeight="1" x14ac:dyDescent="0.25">
      <c r="A78" s="57"/>
      <c r="B78" s="149"/>
      <c r="C78" s="3"/>
      <c r="D78" s="57"/>
      <c r="E78" s="57"/>
      <c r="F78" s="57"/>
      <c r="G78" s="57"/>
      <c r="H78" s="57"/>
      <c r="I78" s="57"/>
      <c r="J78" s="57"/>
      <c r="K78" s="57"/>
    </row>
    <row r="79" spans="1:11" ht="12.75" customHeight="1" x14ac:dyDescent="0.25">
      <c r="A79" s="57"/>
      <c r="B79" s="149"/>
      <c r="C79" s="3"/>
      <c r="D79" s="57"/>
      <c r="E79" s="57"/>
      <c r="F79" s="57"/>
      <c r="G79" s="57"/>
      <c r="H79" s="57"/>
      <c r="I79" s="57"/>
      <c r="J79" s="57"/>
      <c r="K79" s="57"/>
    </row>
    <row r="80" spans="1:11" ht="12.75" customHeight="1" x14ac:dyDescent="0.25">
      <c r="A80" s="57"/>
      <c r="B80" s="149"/>
      <c r="C80" s="3"/>
      <c r="D80" s="57"/>
      <c r="E80" s="57"/>
      <c r="F80" s="57"/>
      <c r="G80" s="57"/>
      <c r="H80" s="57"/>
      <c r="I80" s="57"/>
      <c r="J80" s="57"/>
      <c r="K80" s="57"/>
    </row>
    <row r="81" spans="1:11" ht="12.75" customHeight="1" x14ac:dyDescent="0.25">
      <c r="A81" s="57"/>
      <c r="B81" s="149"/>
      <c r="C81" s="3"/>
      <c r="D81" s="57"/>
      <c r="E81" s="57"/>
      <c r="F81" s="57"/>
      <c r="G81" s="57"/>
      <c r="H81" s="57"/>
      <c r="I81" s="57"/>
      <c r="J81" s="57"/>
      <c r="K81" s="57"/>
    </row>
    <row r="82" spans="1:11" ht="12.75" customHeight="1" x14ac:dyDescent="0.25">
      <c r="A82" s="57"/>
      <c r="B82" s="149"/>
      <c r="C82" s="3"/>
      <c r="D82" s="57"/>
      <c r="E82" s="57"/>
      <c r="F82" s="57"/>
      <c r="G82" s="57"/>
      <c r="H82" s="57"/>
      <c r="I82" s="57"/>
      <c r="J82" s="57"/>
      <c r="K82" s="57"/>
    </row>
    <row r="83" spans="1:11" ht="12.75" customHeight="1" x14ac:dyDescent="0.25">
      <c r="A83" s="57"/>
      <c r="B83" s="149"/>
      <c r="C83" s="3"/>
      <c r="D83" s="57"/>
      <c r="E83" s="57"/>
      <c r="F83" s="57"/>
      <c r="G83" s="57"/>
      <c r="H83" s="57"/>
      <c r="I83" s="57"/>
      <c r="J83" s="57"/>
      <c r="K83" s="57"/>
    </row>
    <row r="84" spans="1:11" ht="12.75" customHeight="1" x14ac:dyDescent="0.25">
      <c r="A84" s="57"/>
      <c r="B84" s="149"/>
      <c r="C84" s="3"/>
      <c r="D84" s="57"/>
      <c r="E84" s="57"/>
      <c r="F84" s="57"/>
      <c r="G84" s="57"/>
      <c r="H84" s="57"/>
      <c r="I84" s="57"/>
      <c r="J84" s="57"/>
      <c r="K84" s="57"/>
    </row>
    <row r="85" spans="1:11" ht="12.75" customHeight="1" x14ac:dyDescent="0.25">
      <c r="A85" s="57"/>
      <c r="B85" s="149"/>
      <c r="C85" s="3"/>
      <c r="D85" s="57"/>
      <c r="E85" s="57"/>
      <c r="F85" s="57"/>
      <c r="G85" s="57"/>
      <c r="H85" s="57"/>
      <c r="I85" s="57"/>
      <c r="J85" s="57"/>
      <c r="K85" s="57"/>
    </row>
    <row r="86" spans="1:11" ht="12.75" customHeight="1" x14ac:dyDescent="0.25">
      <c r="A86" s="57"/>
      <c r="B86" s="149"/>
      <c r="C86" s="3"/>
      <c r="D86" s="57"/>
      <c r="E86" s="57"/>
      <c r="F86" s="57"/>
      <c r="G86" s="57"/>
      <c r="H86" s="57"/>
      <c r="I86" s="57"/>
      <c r="J86" s="57"/>
      <c r="K86" s="57"/>
    </row>
    <row r="87" spans="1:11" ht="12.75" customHeight="1" x14ac:dyDescent="0.25">
      <c r="A87" s="57"/>
      <c r="B87" s="149"/>
      <c r="C87" s="3"/>
      <c r="D87" s="57"/>
      <c r="E87" s="57"/>
      <c r="F87" s="57"/>
      <c r="G87" s="57"/>
      <c r="H87" s="57"/>
      <c r="I87" s="57"/>
      <c r="J87" s="57"/>
      <c r="K87" s="57"/>
    </row>
    <row r="88" spans="1:11" ht="12.75" customHeight="1" x14ac:dyDescent="0.25">
      <c r="A88" s="57"/>
      <c r="B88" s="149"/>
      <c r="C88" s="3"/>
      <c r="D88" s="57"/>
      <c r="E88" s="57"/>
      <c r="F88" s="57"/>
      <c r="G88" s="57"/>
      <c r="H88" s="57"/>
      <c r="I88" s="57"/>
      <c r="J88" s="57"/>
      <c r="K88" s="57"/>
    </row>
    <row r="89" spans="1:11" ht="12.75" customHeight="1" x14ac:dyDescent="0.25">
      <c r="A89" s="57"/>
      <c r="B89" s="149"/>
      <c r="C89" s="3"/>
      <c r="D89" s="57"/>
      <c r="E89" s="57"/>
      <c r="F89" s="57"/>
      <c r="G89" s="57"/>
      <c r="H89" s="57"/>
      <c r="I89" s="57"/>
      <c r="J89" s="57"/>
      <c r="K89" s="57"/>
    </row>
    <row r="90" spans="1:11" ht="12.75" customHeight="1" x14ac:dyDescent="0.25">
      <c r="A90" s="57"/>
      <c r="B90" s="149"/>
      <c r="C90" s="3"/>
      <c r="D90" s="57"/>
      <c r="E90" s="57"/>
      <c r="F90" s="57"/>
      <c r="G90" s="57"/>
      <c r="H90" s="57"/>
      <c r="I90" s="57"/>
      <c r="J90" s="57"/>
      <c r="K90" s="57"/>
    </row>
    <row r="91" spans="1:11" ht="12.75" customHeight="1" x14ac:dyDescent="0.25">
      <c r="A91" s="57"/>
      <c r="B91" s="149"/>
      <c r="C91" s="3"/>
      <c r="D91" s="57"/>
      <c r="E91" s="57"/>
      <c r="F91" s="57"/>
      <c r="G91" s="57"/>
      <c r="H91" s="57"/>
      <c r="I91" s="57"/>
      <c r="J91" s="57"/>
      <c r="K91" s="57"/>
    </row>
    <row r="92" spans="1:11" ht="12.75" customHeight="1" x14ac:dyDescent="0.25">
      <c r="A92" s="57"/>
      <c r="B92" s="149"/>
      <c r="C92" s="3"/>
      <c r="D92" s="57"/>
      <c r="E92" s="57"/>
      <c r="F92" s="57"/>
      <c r="G92" s="57"/>
      <c r="H92" s="57"/>
      <c r="I92" s="57"/>
      <c r="J92" s="57"/>
      <c r="K92" s="57"/>
    </row>
    <row r="93" spans="1:11" ht="12.75" customHeight="1" x14ac:dyDescent="0.25">
      <c r="A93" s="57"/>
      <c r="B93" s="149"/>
      <c r="C93" s="3"/>
      <c r="D93" s="57"/>
      <c r="E93" s="57"/>
      <c r="F93" s="57"/>
      <c r="G93" s="57"/>
      <c r="H93" s="57"/>
      <c r="I93" s="57"/>
      <c r="J93" s="57"/>
      <c r="K93" s="57"/>
    </row>
    <row r="94" spans="1:11" ht="12.75" customHeight="1" x14ac:dyDescent="0.25">
      <c r="A94" s="57"/>
      <c r="B94" s="149"/>
      <c r="C94" s="3"/>
      <c r="D94" s="57"/>
      <c r="E94" s="57"/>
      <c r="F94" s="57"/>
      <c r="G94" s="57"/>
      <c r="H94" s="57"/>
      <c r="I94" s="57"/>
      <c r="J94" s="57"/>
      <c r="K94" s="57"/>
    </row>
    <row r="95" spans="1:11" ht="12.75" customHeight="1" x14ac:dyDescent="0.25">
      <c r="A95" s="57"/>
      <c r="B95" s="149"/>
      <c r="C95" s="3"/>
      <c r="D95" s="57"/>
      <c r="E95" s="57"/>
      <c r="F95" s="57"/>
      <c r="G95" s="57"/>
      <c r="H95" s="57"/>
      <c r="I95" s="57"/>
      <c r="J95" s="57"/>
      <c r="K95" s="57"/>
    </row>
    <row r="96" spans="1:11" ht="12.75" customHeight="1" x14ac:dyDescent="0.25">
      <c r="A96" s="57"/>
      <c r="B96" s="149"/>
      <c r="C96" s="3"/>
      <c r="D96" s="57"/>
      <c r="E96" s="57"/>
      <c r="F96" s="57"/>
      <c r="G96" s="57"/>
      <c r="H96" s="57"/>
      <c r="I96" s="57"/>
      <c r="J96" s="57"/>
      <c r="K96" s="57"/>
    </row>
    <row r="97" spans="1:11" ht="12.75" customHeight="1" x14ac:dyDescent="0.25">
      <c r="A97" s="57"/>
      <c r="B97" s="149"/>
      <c r="C97" s="3"/>
      <c r="D97" s="57"/>
      <c r="E97" s="57"/>
      <c r="F97" s="57"/>
      <c r="G97" s="57"/>
      <c r="H97" s="57"/>
      <c r="I97" s="57"/>
      <c r="J97" s="57"/>
      <c r="K97" s="57"/>
    </row>
    <row r="98" spans="1:11" ht="12.75" customHeight="1" x14ac:dyDescent="0.25">
      <c r="A98" s="57"/>
      <c r="B98" s="149"/>
      <c r="C98" s="3"/>
      <c r="D98" s="57"/>
      <c r="E98" s="57"/>
      <c r="F98" s="57"/>
      <c r="G98" s="57"/>
      <c r="H98" s="57"/>
      <c r="I98" s="57"/>
      <c r="J98" s="57"/>
      <c r="K98" s="57"/>
    </row>
    <row r="99" spans="1:11" ht="12.75" customHeight="1" x14ac:dyDescent="0.25">
      <c r="A99" s="57"/>
      <c r="B99" s="149"/>
      <c r="C99" s="3"/>
      <c r="D99" s="57"/>
      <c r="E99" s="57"/>
      <c r="F99" s="57"/>
      <c r="G99" s="57"/>
      <c r="H99" s="57"/>
      <c r="I99" s="57"/>
      <c r="J99" s="57"/>
      <c r="K99" s="57"/>
    </row>
    <row r="100" spans="1:11" ht="12.75" customHeight="1" x14ac:dyDescent="0.25">
      <c r="A100" s="57"/>
      <c r="B100" s="149"/>
      <c r="C100" s="3"/>
      <c r="D100" s="57"/>
      <c r="E100" s="57"/>
      <c r="F100" s="57"/>
      <c r="G100" s="57"/>
      <c r="H100" s="57"/>
      <c r="I100" s="57"/>
      <c r="J100" s="57"/>
      <c r="K100" s="57"/>
    </row>
  </sheetData>
  <pageMargins left="0.7" right="0.7" top="0.75" bottom="0.75" header="0" footer="0"/>
  <pageSetup scale="66" orientation="portrait" r:id="rId1"/>
  <headerFooter>
    <oddFooter>&amp;L&amp;A&amp;Rv2009-05-10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vt:lpstr>
      <vt:lpstr>Event Budget</vt:lpstr>
      <vt:lpstr>Event Report</vt:lpstr>
      <vt:lpstr>Fundraising Budget</vt:lpstr>
      <vt:lpstr>Fundraising Report</vt:lpstr>
      <vt:lpstr>Income</vt:lpstr>
      <vt:lpstr>Expenses</vt:lpstr>
      <vt:lpstr>Refunds</vt:lpstr>
      <vt:lpstr>change log</vt:lpstr>
      <vt:lpstr>'Event Budget'!Print_Area</vt:lpstr>
      <vt:lpstr>'Event Report'!Print_Area</vt:lpstr>
      <vt:lpstr>'Fundraising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Bilodeau</dc:creator>
  <cp:lastModifiedBy>DdeT</cp:lastModifiedBy>
  <cp:lastPrinted>2022-10-12T01:22:20Z</cp:lastPrinted>
  <dcterms:created xsi:type="dcterms:W3CDTF">2001-07-19T06:28:56Z</dcterms:created>
  <dcterms:modified xsi:type="dcterms:W3CDTF">2024-10-28T20:34:31Z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585351652</vt:i4>
  </property>
  <property fmtid="{D5CDD505-2E9C-101B-9397-08002B2CF9AE}" pid="3" name="_NewReviewCycle">
    <vt:lpwstr/>
  </property>
  <property fmtid="{D5CDD505-2E9C-101B-9397-08002B2CF9AE}" pid="4" name="_EmailSubject">
    <vt:lpwstr>Update to webpage</vt:lpwstr>
  </property>
  <property fmtid="{D5CDD505-2E9C-101B-9397-08002B2CF9AE}" pid="5" name="_AuthorEmail">
    <vt:lpwstr>ladyjdeke@gmail.com</vt:lpwstr>
  </property>
  <property fmtid="{D5CDD505-2E9C-101B-9397-08002B2CF9AE}" pid="6" name="_AuthorEmailDisplayName">
    <vt:lpwstr>Jdeke von Kolberg</vt:lpwstr>
  </property>
  <property fmtid="{D5CDD505-2E9C-101B-9397-08002B2CF9AE}" pid="7" name="_PreviousAdHocReviewCycleID">
    <vt:i4>517712674</vt:i4>
  </property>
  <property fmtid="{D5CDD505-2E9C-101B-9397-08002B2CF9AE}" pid="8" name="_ReviewingToolsShownOnce">
    <vt:lpwstr/>
  </property>
</Properties>
</file>